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EstaPasta_de_trabalho"/>
  <mc:AlternateContent xmlns:mc="http://schemas.openxmlformats.org/markup-compatibility/2006">
    <mc:Choice Requires="x15">
      <x15ac:absPath xmlns:x15ac="http://schemas.microsoft.com/office/spreadsheetml/2010/11/ac" url="https://banco365-my.sharepoint.com/personal/fperes_bbseg_com_br/Documents/Área de Trabalho/1T23/"/>
    </mc:Choice>
  </mc:AlternateContent>
  <xr:revisionPtr revIDLastSave="107" documentId="13_ncr:1_{FEC65D6B-D5B1-4608-B26C-A8A64B4DDE1D}" xr6:coauthVersionLast="47" xr6:coauthVersionMax="47" xr10:uidLastSave="{ACA1852A-E329-48D9-A22F-07A67891F9B8}"/>
  <bookViews>
    <workbookView xWindow="-110" yWindow="-110" windowWidth="19420" windowHeight="10420" tabRatio="905" autoFilterDateGrouping="0" xr2:uid="{00000000-000D-0000-FFFF-FFFF00000000}"/>
  </bookViews>
  <sheets>
    <sheet name="1" sheetId="180"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externalReferences>
    <externalReference r:id="rId74"/>
    <externalReference r:id="rId75"/>
  </externalReference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5" i="96" l="1"/>
  <c r="AW11" i="96"/>
  <c r="AW10" i="96"/>
  <c r="AX10" i="96"/>
  <c r="AX9" i="96"/>
  <c r="AW9" i="96"/>
  <c r="AV61" i="181"/>
  <c r="AU61" i="181"/>
  <c r="AT61" i="181"/>
  <c r="AV60" i="181"/>
  <c r="AU60" i="181"/>
  <c r="AT60" i="181"/>
  <c r="AV59" i="181"/>
  <c r="AU59" i="181"/>
  <c r="AT59" i="181"/>
  <c r="AV58" i="181"/>
  <c r="AU58" i="181"/>
  <c r="AT58" i="181"/>
  <c r="AV57" i="181"/>
  <c r="AU57" i="181"/>
  <c r="AT57" i="181"/>
  <c r="AV56" i="181"/>
  <c r="AU56" i="181"/>
  <c r="AT56" i="181"/>
  <c r="AV55" i="181"/>
  <c r="AU55" i="181"/>
  <c r="AT55" i="181"/>
  <c r="AV54" i="181"/>
  <c r="AU54" i="181"/>
  <c r="AT54" i="181"/>
  <c r="AV53" i="181"/>
  <c r="AU53" i="181"/>
  <c r="AT53" i="181"/>
  <c r="AV52" i="181"/>
  <c r="AU52" i="181"/>
  <c r="AT52" i="181"/>
  <c r="AV51" i="181"/>
  <c r="AU51" i="181"/>
  <c r="AT51" i="181"/>
  <c r="AV50" i="181"/>
  <c r="AU50" i="181"/>
  <c r="AT50" i="181"/>
  <c r="AV49" i="181"/>
  <c r="AU49" i="181"/>
  <c r="AT49" i="181"/>
  <c r="AV48" i="181"/>
  <c r="AU48" i="181"/>
  <c r="AT48" i="181"/>
  <c r="AV47" i="181"/>
  <c r="AU47" i="181"/>
  <c r="AT47" i="181"/>
  <c r="AV46" i="181"/>
  <c r="AU46" i="181"/>
  <c r="AT46" i="181"/>
  <c r="AV45" i="181"/>
  <c r="AU45" i="181"/>
  <c r="AT45" i="181"/>
  <c r="AV44" i="181"/>
  <c r="AU44" i="181"/>
  <c r="AT44" i="181"/>
  <c r="AV43" i="181"/>
  <c r="AU43" i="181"/>
  <c r="AT43" i="181"/>
  <c r="AV42" i="181"/>
  <c r="AU42" i="181"/>
  <c r="AT42" i="181"/>
  <c r="AV41" i="181"/>
  <c r="AU41" i="181"/>
  <c r="AT41" i="181"/>
  <c r="AV40" i="181"/>
  <c r="AU40" i="181"/>
  <c r="AT40" i="181"/>
  <c r="AV39" i="181"/>
  <c r="AU39" i="181"/>
  <c r="AT39" i="181"/>
  <c r="AV38" i="181"/>
  <c r="AU38" i="181"/>
  <c r="AT38" i="181"/>
  <c r="AV36" i="181"/>
  <c r="AU36" i="181"/>
  <c r="AT36" i="181"/>
</calcChain>
</file>

<file path=xl/sharedStrings.xml><?xml version="1.0" encoding="utf-8"?>
<sst xmlns="http://schemas.openxmlformats.org/spreadsheetml/2006/main" count="4684" uniqueCount="642">
  <si>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</si>
  <si>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</si>
  <si>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</si>
  <si>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</si>
  <si>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</si>
  <si>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</si>
  <si>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</si>
  <si>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</si>
  <si>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</si>
  <si>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</si>
  <si>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</si>
  <si>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</si>
  <si>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</si>
  <si>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</si>
  <si>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</si>
  <si>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</si>
  <si>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</si>
  <si>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</si>
  <si>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</si>
  <si>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</si>
  <si>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</si>
  <si>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</si>
  <si>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</si>
  <si>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</si>
  <si>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</si>
  <si>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</si>
  <si>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</si>
  <si>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</si>
  <si>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</si>
  <si>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</si>
  <si>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</si>
  <si>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</si>
  <si>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</si>
  <si>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</si>
  <si>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</si>
  <si>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</si>
  <si>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</si>
  <si>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</si>
  <si>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</si>
  <si>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</si>
  <si>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</si>
  <si>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</si>
  <si>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</si>
  <si>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</si>
  <si>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</si>
  <si>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</si>
  <si>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</si>
  <si>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</si>
  <si>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</si>
  <si>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</si>
  <si>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</si>
  <si>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</si>
  <si>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</si>
  <si>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</si>
  <si>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</si>
  <si>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</si>
  <si>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</si>
  <si>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</si>
  <si>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</si>
  <si>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</si>
  <si>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</si>
  <si>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</si>
  <si>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</si>
  <si>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</si>
  <si>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</si>
  <si>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</si>
  <si>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</si>
  <si>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</si>
  <si>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</si>
  <si>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</si>
  <si>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</si>
  <si>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</si>
  <si>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</si>
  <si>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</si>
  <si>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</si>
  <si>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</si>
  <si>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</si>
  <si>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</si>
  <si>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</si>
  <si>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</si>
  <si>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</si>
  <si>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</si>
  <si>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</si>
  <si>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</si>
  <si>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</si>
  <si>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</si>
  <si>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</si>
  <si>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</si>
  <si>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</si>
  <si>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</si>
  <si>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</si>
  <si>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</si>
  <si>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</si>
  <si>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</si>
  <si>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</si>
  <si>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</si>
  <si>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</si>
  <si>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</si>
  <si>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</si>
  <si>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</si>
  <si>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</si>
  <si>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</si>
  <si>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</si>
  <si>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</si>
  <si>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</si>
  <si>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</si>
  <si>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</si>
  <si>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</si>
  <si>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</si>
  <si>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</si>
  <si>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</si>
  <si>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</si>
  <si>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</si>
  <si>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</si>
  <si>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</si>
  <si>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</si>
  <si>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</si>
  <si>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</si>
  <si>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</si>
  <si>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</si>
  <si>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</si>
  <si>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</si>
  <si>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</si>
  <si>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</si>
  <si>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</si>
  <si>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</si>
  <si>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</si>
  <si>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</si>
  <si>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</si>
  <si>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</si>
  <si>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</si>
  <si>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</si>
  <si>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</si>
  <si>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</si>
  <si>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</si>
  <si>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</si>
  <si>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</si>
  <si>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</si>
  <si>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</si>
  <si>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</si>
  <si>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</si>
  <si>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</si>
  <si>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</si>
  <si>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</si>
  <si>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</si>
  <si>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</si>
  <si>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</si>
  <si>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</si>
  <si>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</si>
  <si>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</si>
  <si>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</si>
  <si>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</si>
  <si>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</si>
  <si>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</si>
  <si>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</si>
  <si>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</si>
  <si>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</si>
  <si>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</si>
  <si>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</si>
  <si>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</si>
  <si>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</si>
  <si>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</si>
  <si>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</si>
  <si>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</si>
  <si>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</si>
  <si>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</si>
  <si>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</si>
  <si>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</si>
  <si>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</si>
  <si>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</si>
  <si>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</si>
  <si>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</si>
  <si>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</si>
  <si>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</si>
  <si>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</si>
  <si>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</si>
  <si>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</si>
  <si>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</si>
  <si>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</si>
  <si>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</si>
  <si>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</si>
  <si>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</si>
  <si>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</si>
  <si>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</si>
  <si>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</si>
  <si>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</si>
  <si>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</si>
  <si>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</si>
  <si>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</si>
  <si>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</si>
  <si>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</si>
  <si>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</si>
  <si>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</si>
  <si>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</si>
  <si>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</si>
  <si>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</si>
  <si>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</si>
  <si>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</si>
  <si>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</si>
  <si>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</si>
  <si>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</si>
  <si>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</si>
  <si>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</si>
  <si>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</si>
  <si>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</si>
  <si>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</si>
  <si>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</si>
  <si>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</si>
  <si>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</si>
  <si>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</si>
  <si>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</si>
  <si>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</si>
  <si>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</si>
  <si>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</si>
  <si>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</si>
  <si>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</si>
  <si>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</si>
  <si>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</si>
  <si>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</si>
  <si>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</si>
  <si>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</si>
  <si>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</si>
  <si>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</si>
  <si>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</si>
  <si>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</si>
  <si>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</si>
  <si>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</si>
  <si>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</si>
  <si>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</si>
  <si>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</si>
  <si>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</si>
  <si>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</si>
  <si>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</si>
  <si>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</si>
  <si>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</si>
  <si>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</si>
  <si>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</si>
  <si>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</si>
  <si>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</si>
  <si>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</si>
  <si>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</si>
  <si>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</si>
  <si>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</si>
  <si>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</si>
  <si>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</si>
  <si>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</si>
  <si>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</si>
  <si>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</si>
  <si>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</si>
  <si>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</si>
  <si>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</si>
  <si>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</si>
  <si>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</si>
  <si>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</si>
  <si>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</si>
  <si>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</si>
  <si>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</si>
  <si>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</si>
  <si>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</si>
  <si>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</si>
  <si>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</si>
  <si>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</si>
  <si>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</si>
  <si>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</si>
  <si>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</si>
  <si>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</si>
  <si>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</si>
  <si>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</si>
  <si>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</si>
  <si>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</si>
  <si>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</si>
  <si>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</si>
  <si>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</si>
  <si>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</si>
  <si>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</si>
  <si>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</si>
  <si>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</si>
  <si>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</si>
  <si>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</si>
  <si>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</si>
  <si>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</si>
  <si>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</si>
  <si>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</si>
  <si>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</si>
  <si>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</si>
  <si>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</si>
  <si>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</si>
  <si>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</si>
  <si>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</si>
  <si>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</si>
  <si>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</si>
  <si>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</si>
  <si>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</si>
  <si>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</si>
  <si>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</si>
  <si>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</si>
  <si>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</si>
  <si>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</si>
  <si>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</si>
  <si>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</si>
  <si>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</si>
  <si>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</si>
  <si>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</si>
  <si>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</si>
  <si>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</si>
  <si>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</si>
  <si>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</si>
  <si>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</si>
  <si>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</si>
  <si>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</si>
  <si>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</si>
  <si>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</si>
  <si>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</si>
  <si>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</si>
  <si>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</si>
  <si>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</si>
  <si>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</si>
  <si>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</si>
  <si>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</si>
  <si>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</si>
  <si>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</si>
  <si>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</si>
  <si>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</si>
  <si>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</si>
  <si>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</si>
  <si>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</si>
  <si>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</si>
  <si>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</si>
  <si>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</si>
  <si>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</si>
  <si>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</si>
  <si>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</si>
  <si>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</si>
  <si>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</si>
  <si>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</si>
  <si>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</si>
  <si>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</si>
  <si>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</si>
  <si>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</si>
  <si>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</si>
  <si>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</si>
  <si>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</si>
  <si>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</si>
  <si>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</si>
  <si>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</si>
  <si>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</si>
  <si>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</si>
  <si>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</si>
  <si>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</si>
  <si>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</si>
  <si>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</si>
  <si>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</si>
  <si>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</si>
  <si>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</si>
  <si>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</si>
  <si>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</si>
  <si>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</si>
  <si>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</si>
  <si>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</si>
  <si>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</si>
  <si>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</si>
  <si>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</si>
  <si>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</si>
  <si>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</si>
  <si>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</si>
  <si>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</si>
  <si>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</si>
  <si>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</si>
  <si>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</si>
  <si>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</si>
  <si>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</si>
  <si>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</si>
  <si>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</si>
  <si>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</si>
  <si>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</si>
  <si>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</si>
  <si>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</si>
  <si>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</si>
  <si>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</si>
  <si>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</si>
  <si>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</si>
  <si>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</si>
  <si>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</si>
  <si>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</si>
  <si>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</si>
  <si>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</si>
  <si>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</si>
  <si>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</si>
  <si>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</si>
  <si>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</si>
  <si>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</si>
  <si>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</si>
  <si>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</si>
  <si>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</si>
  <si>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</si>
  <si>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</si>
  <si>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</si>
  <si>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</si>
  <si>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</si>
  <si>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</si>
  <si>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</si>
  <si>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</si>
  <si>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</si>
  <si>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</si>
  <si>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</si>
  <si>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</si>
  <si>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</si>
  <si>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</si>
  <si>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</si>
  <si>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</si>
  <si>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</si>
  <si>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</si>
  <si>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</si>
  <si>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</si>
  <si>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</si>
  <si>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</si>
  <si>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</si>
  <si>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</si>
  <si>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</si>
  <si>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</si>
  <si>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</si>
  <si>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</si>
  <si>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</si>
  <si>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</si>
  <si>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</si>
  <si>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</si>
  <si>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</si>
  <si>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</si>
  <si>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</si>
  <si>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</si>
  <si>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</si>
  <si>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</si>
  <si>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</si>
  <si>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</si>
  <si>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</si>
  <si>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</si>
  <si>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</si>
  <si>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</si>
  <si>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</si>
  <si>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</si>
  <si>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</si>
  <si>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</si>
  <si>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</si>
  <si>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</si>
  <si>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</si>
  <si>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</si>
  <si>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</si>
  <si>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</si>
  <si>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</si>
  <si>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</si>
  <si>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</si>
  <si>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</si>
  <si>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Empresarial/Massificados</t>
  </si>
  <si>
    <t>Mapfre</t>
  </si>
  <si>
    <t>EMPRESARIAL/MASSIFICADOS</t>
  </si>
  <si>
    <t>Custos de aquisição retidos ²</t>
  </si>
  <si>
    <t>Custos de aquisição retidos¹</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</si>
  <si>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</si>
  <si>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</si>
  <si>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</si>
  <si>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</si>
  <si>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</si>
  <si>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</si>
  <si>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</si>
  <si>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</si>
  <si>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</si>
  <si>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</si>
  <si>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</si>
  <si>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</si>
  <si>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</si>
  <si>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</si>
  <si>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</si>
  <si>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</si>
  <si>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</si>
  <si>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</si>
  <si>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</si>
  <si>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</si>
  <si>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</si>
  <si>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</si>
  <si>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</si>
  <si>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</si>
  <si>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</si>
  <si>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</si>
  <si>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</si>
  <si>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</si>
  <si>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</si>
  <si>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</si>
  <si>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</si>
  <si>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</si>
  <si>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</si>
  <si>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</si>
  <si>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</si>
  <si>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</si>
  <si>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</si>
  <si>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</si>
  <si>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</si>
  <si>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</si>
  <si>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</si>
  <si>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</si>
  <si>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</si>
  <si>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</si>
  <si>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</si>
  <si>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</si>
  <si>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</si>
  <si>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</si>
  <si>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</si>
  <si>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</si>
  <si>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</si>
  <si>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</si>
  <si>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</si>
  <si>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</si>
  <si>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</si>
  <si>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</si>
  <si>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</si>
  <si>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</si>
  <si>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</si>
  <si>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CHECKS - APAGAR NO BATIMENTO DA SÉRIE</t>
  </si>
  <si>
    <t>Mar/19</t>
  </si>
  <si>
    <t>Jun/19</t>
  </si>
  <si>
    <t>Set/19</t>
  </si>
  <si>
    <t>Dez/19</t>
  </si>
  <si>
    <t>Debêntures</t>
  </si>
  <si>
    <t>Empréstimos</t>
  </si>
  <si>
    <t>Resultado com Resseguro</t>
  </si>
  <si>
    <t>1T23</t>
  </si>
  <si>
    <t>Mar/23</t>
  </si>
  <si>
    <t>Mapfre²</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</si>
  <si>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</si>
  <si>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</si>
  <si>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</si>
  <si>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</si>
  <si>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</si>
  <si>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</si>
  <si>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</si>
  <si>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</si>
  <si>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</si>
  <si>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</si>
  <si>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</si>
  <si>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</si>
  <si>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</si>
  <si>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</si>
  <si>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</si>
  <si>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</si>
  <si>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</si>
  <si>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</si>
  <si>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</si>
  <si>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</si>
  <si>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</si>
  <si>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</si>
  <si>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</si>
  <si>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</si>
  <si>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</si>
  <si>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</si>
  <si>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</si>
  <si>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</si>
  <si>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</si>
  <si>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</si>
  <si>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</si>
  <si>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</si>
  <si>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</si>
  <si>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</si>
  <si>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</si>
  <si>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</si>
  <si>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</si>
  <si>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</si>
  <si>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</si>
  <si>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</si>
  <si>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</si>
  <si>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</si>
  <si>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</si>
  <si>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</si>
  <si>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</si>
  <si>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</si>
  <si>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</si>
  <si>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</si>
  <si>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</si>
  <si>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</si>
  <si>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</si>
  <si>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</si>
  <si>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</si>
  <si>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</si>
  <si>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</si>
  <si>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</si>
  <si>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</si>
  <si>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</si>
  <si>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</si>
  <si>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</si>
  <si>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</si>
  <si>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</si>
  <si>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</si>
  <si>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</si>
  <si>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</si>
  <si>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</si>
  <si>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</si>
  <si>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</si>
  <si>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</si>
  <si>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</si>
  <si>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</si>
  <si>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</si>
  <si>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</si>
  <si>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</si>
  <si>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</si>
  <si>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</si>
  <si>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</si>
  <si>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</si>
  <si>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</si>
  <si>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</si>
  <si>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</si>
  <si>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</si>
  <si>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</si>
  <si>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</si>
  <si>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</si>
  <si>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</si>
  <si>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</si>
  <si>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</si>
  <si>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</si>
  <si>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</si>
  <si>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</si>
  <si>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</si>
  <si>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</si>
  <si>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</si>
  <si>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</si>
  <si>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</si>
  <si>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</si>
  <si>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BB Seguridade | Balanço Patrimonial individual</t>
  </si>
  <si>
    <t>BB Seguridade | Balanço Patrimonial</t>
  </si>
  <si>
    <t>BB Seguridade | DRE com realocações - Consolidado | Descontinuada</t>
  </si>
  <si>
    <t>BB Seguridade | DRE societária - Consolidado | Descontinuada</t>
  </si>
  <si>
    <t>Série Histórica - 1T23</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</si>
  <si>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 A partir de 2022 são consideradas as aplicações financeiras das BB Seguridade, BB Seguros e BB Corretora.</t>
  </si>
  <si>
    <t>BB Seguridade | DRE Ajustada Gerencial (IFRS4) - Individual</t>
  </si>
  <si>
    <t>BB Seguridade | DRE Ajustada Gerencial (IFRS4) - Consolidada</t>
  </si>
  <si>
    <t>DRE Ajustada Gerencial (IFRS4) - Consolidada</t>
  </si>
  <si>
    <t>DRE Ajustada Gerencial (IFRS4) - Individual</t>
  </si>
  <si>
    <t>Brasilseg | DRE Ajustada Susep Gaap Gerencial (IFRS4)</t>
  </si>
  <si>
    <t>DRE Ajustada Susep Gaap Gerencial (IFRS4)</t>
  </si>
  <si>
    <t>DRE Ajustada Susep Gaap (IFRS4)</t>
  </si>
  <si>
    <t>Brasilseg | DRE Ajustada Susep Gaap (IFRS4)</t>
  </si>
  <si>
    <t>Brasilprev | DRE Susep Gaap (IFRS 4)</t>
  </si>
  <si>
    <t>DRE Susep Gaap (IFRS 4)</t>
  </si>
  <si>
    <t>Brasilprev | DRE Ajustada Susep Gaap (IFRS 4)</t>
  </si>
  <si>
    <t>DRE Ajustada Susep Gaap (IFRS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</si>
</sst>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9"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
      <sz val="48"/>
      <name val="Arial"/>
      <family val="2"/>
    </font>
    <font>
      <sz val="9"/>
      <color theme="0"/>
      <name val="Arial Narrow"/>
      <family val="2"/>
    </font>
  </fonts>
  <fills count="9">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rgb="FFFFFF00"/>
        <bgColor indexed="64"/>
      </pattern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92">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167" fontId="22" fillId="0" borderId="0" xfId="19" applyNumberFormat="1" applyAlignment="1">
      <alignmen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xf numFmtId="0" fontId="22" fillId="6" borderId="0" xfId="19" applyFill="1" applyAlignment="1">
      <alignment vertical="center"/>
    </xf>
    <xf numFmtId="0" fontId="15" fillId="6" borderId="0" xfId="19" applyFont="1" applyFill="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170" fontId="11" fillId="4" borderId="10" xfId="38" applyNumberFormat="1" applyFont="1" applyFill="1" applyBorder="1" applyAlignment="1">
      <alignment horizontal="left" vertical="center"/>
    </xf>
    <xf numFmtId="0" fontId="0" fillId="0" borderId="0" xfId="0" applyBorder="1"/>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xf numFmtId="0" fontId="15" fillId="0" borderId="0" xfId="19" applyFont="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3" fillId="0" borderId="5" xfId="0" applyNumberFormat="1" applyFont="1" applyBorder="1" applyAlignment="1">
      <alignment horizontal="right" vertical="center"/>
    </xf>
    <xf numFmtId="170" fontId="28" fillId="0" borderId="3" xfId="43" applyNumberFormat="1" applyFont="1" applyFill="1" applyBorder="1"/>
    <xf numFmtId="0" fontId="44"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8"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8" borderId="0" xfId="0" applyFill="1"/>
    <xf numFmtId="167" fontId="0" fillId="8"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8"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3"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8" borderId="0" xfId="19" applyFont="1" applyFill="1" applyAlignment="1">
      <alignment vertical="center"/>
    </xf>
    <xf numFmtId="0" fontId="24" fillId="8" borderId="0" xfId="19" applyFont="1" applyFill="1" applyAlignment="1">
      <alignment horizontal="right" vertical="center"/>
    </xf>
    <xf numFmtId="0" fontId="0" fillId="8"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0" fillId="7" borderId="0" xfId="0" applyFill="1"/>
    <xf numFmtId="168" fontId="0" fillId="7" borderId="0" xfId="0" applyNumberFormat="1" applyFill="1"/>
    <xf numFmtId="43" fontId="0" fillId="7" borderId="0" xfId="38" applyFont="1" applyFill="1"/>
    <xf numFmtId="0" fontId="11" fillId="0" borderId="6" xfId="0" applyFont="1" applyFill="1" applyBorder="1" applyAlignment="1">
      <alignment horizontal="left" vertical="center"/>
    </xf>
    <xf numFmtId="10" fontId="0" fillId="0" borderId="0" xfId="0" applyNumberFormat="1" applyFill="1" applyAlignment="1">
      <alignment vertical="center"/>
    </xf>
    <xf numFmtId="0" fontId="48" fillId="0" borderId="0" xfId="0" applyFont="1" applyFill="1" applyBorder="1" applyAlignment="1">
      <alignment wrapText="1"/>
    </xf>
    <xf numFmtId="0" fontId="17" fillId="0" borderId="0" xfId="0" applyFont="1" applyFill="1" applyBorder="1" applyAlignment="1">
      <alignment horizontal="center" vertical="center" wrapText="1"/>
    </xf>
    <xf numFmtId="0" fontId="45" fillId="5" borderId="0" xfId="10" applyFont="1" applyFill="1" applyAlignment="1" applyProtection="1">
      <alignment horizontal="left" vertical="center"/>
    </xf>
    <xf numFmtId="0" fontId="46"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xf numFmtId="0" fontId="47" fillId="0" borderId="0" xfId="0" applyFont="1" applyAlignment="1">
      <alignment horizontal="right"/>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1.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212538</xdr:colOff>
      <xdr:row>31</xdr:row>
      <xdr:rowOff>132203</xdr:rowOff>
    </xdr:from>
    <xdr:to>
      <xdr:col>5</xdr:col>
      <xdr:colOff>117288</xdr:colOff>
      <xdr:row>41</xdr:row>
      <xdr:rowOff>342595</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327338" y="8031603"/>
          <a:ext cx="2546350" cy="3055192"/>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11349</xdr:colOff>
      <xdr:row>2</xdr:row>
      <xdr:rowOff>162431</xdr:rowOff>
    </xdr:from>
    <xdr:to>
      <xdr:col>2</xdr:col>
      <xdr:colOff>2163599</xdr:colOff>
      <xdr:row>4</xdr:row>
      <xdr:rowOff>66260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2217445</xdr:colOff>
      <xdr:row>4</xdr:row>
      <xdr:rowOff>86736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162431</xdr:rowOff>
    </xdr:from>
    <xdr:to>
      <xdr:col>6</xdr:col>
      <xdr:colOff>2216260</xdr:colOff>
      <xdr:row>4</xdr:row>
      <xdr:rowOff>66260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162431</xdr:rowOff>
    </xdr:from>
    <xdr:to>
      <xdr:col>8</xdr:col>
      <xdr:colOff>2192042</xdr:colOff>
      <xdr:row>4</xdr:row>
      <xdr:rowOff>66260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162431</xdr:rowOff>
    </xdr:from>
    <xdr:to>
      <xdr:col>10</xdr:col>
      <xdr:colOff>2180534</xdr:colOff>
      <xdr:row>4</xdr:row>
      <xdr:rowOff>66260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10835</xdr:colOff>
      <xdr:row>10</xdr:row>
      <xdr:rowOff>11014</xdr:rowOff>
    </xdr:from>
    <xdr:to>
      <xdr:col>2</xdr:col>
      <xdr:colOff>2174010</xdr:colOff>
      <xdr:row>11</xdr:row>
      <xdr:rowOff>257834</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804710" y="3265389"/>
          <a:ext cx="2163175" cy="3103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8030</xdr:colOff>
      <xdr:row>11</xdr:row>
      <xdr:rowOff>385862</xdr:rowOff>
    </xdr:from>
    <xdr:to>
      <xdr:col>2</xdr:col>
      <xdr:colOff>2164855</xdr:colOff>
      <xdr:row>13</xdr:row>
      <xdr:rowOff>233026</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801905" y="3703737"/>
          <a:ext cx="2156825" cy="3075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8030</xdr:colOff>
      <xdr:row>13</xdr:row>
      <xdr:rowOff>387109</xdr:rowOff>
    </xdr:from>
    <xdr:to>
      <xdr:col>2</xdr:col>
      <xdr:colOff>2164855</xdr:colOff>
      <xdr:row>15</xdr:row>
      <xdr:rowOff>233025</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801905" y="4165359"/>
          <a:ext cx="2156825" cy="30629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8030</xdr:colOff>
      <xdr:row>15</xdr:row>
      <xdr:rowOff>387107</xdr:rowOff>
    </xdr:from>
    <xdr:to>
      <xdr:col>2</xdr:col>
      <xdr:colOff>2164855</xdr:colOff>
      <xdr:row>17</xdr:row>
      <xdr:rowOff>233026</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801905" y="4625732"/>
          <a:ext cx="2156825" cy="30629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Balanço Patrimonial</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8030</xdr:colOff>
      <xdr:row>17</xdr:row>
      <xdr:rowOff>387109</xdr:rowOff>
    </xdr:from>
    <xdr:to>
      <xdr:col>2</xdr:col>
      <xdr:colOff>2164855</xdr:colOff>
      <xdr:row>19</xdr:row>
      <xdr:rowOff>233026</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801905" y="5086109"/>
          <a:ext cx="2156825" cy="30629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8030</xdr:colOff>
      <xdr:row>7</xdr:row>
      <xdr:rowOff>387109</xdr:rowOff>
    </xdr:from>
    <xdr:to>
      <xdr:col>2</xdr:col>
      <xdr:colOff>2164855</xdr:colOff>
      <xdr:row>9</xdr:row>
      <xdr:rowOff>233026</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801905" y="2784234"/>
          <a:ext cx="2156825" cy="30629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174758</xdr:rowOff>
    </xdr:from>
    <xdr:to>
      <xdr:col>2</xdr:col>
      <xdr:colOff>2171206</xdr:colOff>
      <xdr:row>7</xdr:row>
      <xdr:rowOff>276942</xdr:rowOff>
    </xdr:to>
    <xdr:sp macro="" textlink="$B$10">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805081" y="2317883"/>
          <a:ext cx="2160000" cy="3561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925A5598-0EC4-4CDC-AB2E-AB06A74DAB8D}" type="TxLink">
            <a:rPr lang="en-US" sz="1000" b="1">
              <a:solidFill>
                <a:srgbClr val="0F243E"/>
              </a:solidFill>
              <a:latin typeface="Arial Narrow" pitchFamily="34" charset="0"/>
              <a:ea typeface="+mn-ea"/>
              <a:cs typeface="+mn-cs"/>
            </a:rPr>
            <a:pPr marL="0" indent="0"/>
            <a:t>DRE Ajustada Gerencial (IFRS4) - Individual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11206</xdr:colOff>
      <xdr:row>5</xdr:row>
      <xdr:rowOff>1063</xdr:rowOff>
    </xdr:from>
    <xdr:to>
      <xdr:col>2</xdr:col>
      <xdr:colOff>2171206</xdr:colOff>
      <xdr:row>6</xdr:row>
      <xdr:rowOff>76165</xdr:rowOff>
    </xdr:to>
    <xdr:sp macro="" textlink="$B$8">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804147" y="1861239"/>
          <a:ext cx="2160000" cy="35898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1EA544D0-94A2-45E0-AEC9-CBBE062080C5}" type="TxLink">
            <a:rPr lang="en-US" sz="1000" b="1">
              <a:solidFill>
                <a:srgbClr val="0F243E"/>
              </a:solidFill>
              <a:latin typeface="Arial Narrow" pitchFamily="34" charset="0"/>
              <a:ea typeface="+mn-ea"/>
              <a:cs typeface="+mn-cs"/>
            </a:rPr>
            <a:pPr marL="0" indent="0"/>
            <a:t>DRE Ajustada Gerencial (IFRS4) - Consolidada</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8031</xdr:colOff>
      <xdr:row>5</xdr:row>
      <xdr:rowOff>12082</xdr:rowOff>
    </xdr:from>
    <xdr:to>
      <xdr:col>5</xdr:col>
      <xdr:colOff>11646</xdr:colOff>
      <xdr:row>6</xdr:row>
      <xdr:rowOff>101755</xdr:rowOff>
    </xdr:to>
    <xdr:sp macro="" textlink="$D$6">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503831" y="1891682"/>
          <a:ext cx="2264215" cy="36907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5B89D814-C161-4256-AC88-0BBD4117CB4B}" type="TxLink">
            <a:rPr lang="en-US" sz="1000" b="1">
              <a:solidFill>
                <a:srgbClr val="0F243E"/>
              </a:solidFill>
              <a:latin typeface="Arial Narrow" pitchFamily="34" charset="0"/>
              <a:ea typeface="+mn-ea"/>
              <a:cs typeface="+mn-cs"/>
            </a:rPr>
            <a:pPr marL="0" indent="0"/>
            <a:t>DRE Ajustada Susep Gaap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8031</xdr:colOff>
      <xdr:row>6</xdr:row>
      <xdr:rowOff>221634</xdr:rowOff>
    </xdr:from>
    <xdr:to>
      <xdr:col>5</xdr:col>
      <xdr:colOff>11646</xdr:colOff>
      <xdr:row>7</xdr:row>
      <xdr:rowOff>304954</xdr:rowOff>
    </xdr:to>
    <xdr:sp macro="" textlink="$D$8">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503831" y="2380634"/>
          <a:ext cx="2264215" cy="33732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6E1FB6-714A-4D30-88B7-83D6C9798127}" type="TxLink">
            <a:rPr lang="en-US" sz="1000" b="1">
              <a:solidFill>
                <a:srgbClr val="0F243E"/>
              </a:solidFill>
              <a:latin typeface="Arial Narrow" pitchFamily="34" charset="0"/>
              <a:ea typeface="+mn-ea"/>
              <a:cs typeface="+mn-cs"/>
            </a:rPr>
            <a:pPr marL="0" indent="0"/>
            <a:t>DRE Ajustada Susep Gaap Gerencial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8031</xdr:colOff>
      <xdr:row>8</xdr:row>
      <xdr:rowOff>18432</xdr:rowOff>
    </xdr:from>
    <xdr:to>
      <xdr:col>5</xdr:col>
      <xdr:colOff>11646</xdr:colOff>
      <xdr:row>9</xdr:row>
      <xdr:rowOff>304953</xdr:rowOff>
    </xdr:to>
    <xdr:sp macro="" textlink="#REF!">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503831" y="2837832"/>
          <a:ext cx="2264215" cy="3373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18432</xdr:rowOff>
    </xdr:from>
    <xdr:to>
      <xdr:col>5</xdr:col>
      <xdr:colOff>11646</xdr:colOff>
      <xdr:row>11</xdr:row>
      <xdr:rowOff>304954</xdr:rowOff>
    </xdr:to>
    <xdr:sp macro="" textlink="#REF!">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503831" y="3295032"/>
          <a:ext cx="2264215" cy="33732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18432</xdr:rowOff>
    </xdr:from>
    <xdr:to>
      <xdr:col>5</xdr:col>
      <xdr:colOff>11646</xdr:colOff>
      <xdr:row>13</xdr:row>
      <xdr:rowOff>304954</xdr:rowOff>
    </xdr:to>
    <xdr:sp macro="" textlink="#REF!">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503831" y="3752232"/>
          <a:ext cx="2264215" cy="33732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14</xdr:row>
      <xdr:rowOff>16985</xdr:rowOff>
    </xdr:from>
    <xdr:to>
      <xdr:col>5</xdr:col>
      <xdr:colOff>11646</xdr:colOff>
      <xdr:row>15</xdr:row>
      <xdr:rowOff>309857</xdr:rowOff>
    </xdr:to>
    <xdr:sp macro="" textlink="#REF!">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503831" y="4207985"/>
          <a:ext cx="2264215" cy="34367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16</xdr:row>
      <xdr:rowOff>16986</xdr:rowOff>
    </xdr:from>
    <xdr:to>
      <xdr:col>5</xdr:col>
      <xdr:colOff>11646</xdr:colOff>
      <xdr:row>17</xdr:row>
      <xdr:rowOff>309857</xdr:rowOff>
    </xdr:to>
    <xdr:sp macro="" textlink="#REF!">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503831" y="4665186"/>
          <a:ext cx="2264215" cy="34367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18</xdr:row>
      <xdr:rowOff>16986</xdr:rowOff>
    </xdr:from>
    <xdr:to>
      <xdr:col>5</xdr:col>
      <xdr:colOff>11646</xdr:colOff>
      <xdr:row>19</xdr:row>
      <xdr:rowOff>309858</xdr:rowOff>
    </xdr:to>
    <xdr:sp macro="" textlink="#REF!">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503831" y="5122386"/>
          <a:ext cx="2264215" cy="34367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20</xdr:row>
      <xdr:rowOff>16986</xdr:rowOff>
    </xdr:from>
    <xdr:to>
      <xdr:col>5</xdr:col>
      <xdr:colOff>11646</xdr:colOff>
      <xdr:row>21</xdr:row>
      <xdr:rowOff>309857</xdr:rowOff>
    </xdr:to>
    <xdr:sp macro="" textlink="#REF!">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503831" y="5579586"/>
          <a:ext cx="2264215" cy="34367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22</xdr:row>
      <xdr:rowOff>16986</xdr:rowOff>
    </xdr:from>
    <xdr:to>
      <xdr:col>5</xdr:col>
      <xdr:colOff>11646</xdr:colOff>
      <xdr:row>23</xdr:row>
      <xdr:rowOff>309857</xdr:rowOff>
    </xdr:to>
    <xdr:sp macro="" textlink="#REF!">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503831" y="6036786"/>
          <a:ext cx="2264215" cy="34367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23</xdr:row>
      <xdr:rowOff>393110</xdr:rowOff>
    </xdr:from>
    <xdr:to>
      <xdr:col>5</xdr:col>
      <xdr:colOff>11646</xdr:colOff>
      <xdr:row>26</xdr:row>
      <xdr:rowOff>16141</xdr:rowOff>
    </xdr:to>
    <xdr:sp macro="" textlink="#REF!">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503831" y="6463710"/>
          <a:ext cx="2264215" cy="48663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27</xdr:row>
      <xdr:rowOff>28297</xdr:rowOff>
    </xdr:from>
    <xdr:to>
      <xdr:col>5</xdr:col>
      <xdr:colOff>11646</xdr:colOff>
      <xdr:row>28</xdr:row>
      <xdr:rowOff>16140</xdr:rowOff>
    </xdr:to>
    <xdr:sp macro="" textlink="#REF!">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503831" y="7013297"/>
          <a:ext cx="2264215" cy="39424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8031</xdr:colOff>
      <xdr:row>29</xdr:row>
      <xdr:rowOff>54944</xdr:rowOff>
    </xdr:from>
    <xdr:to>
      <xdr:col>5</xdr:col>
      <xdr:colOff>11646</xdr:colOff>
      <xdr:row>30</xdr:row>
      <xdr:rowOff>16141</xdr:rowOff>
    </xdr:to>
    <xdr:sp macro="" textlink="#REF!">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503831" y="7497144"/>
          <a:ext cx="2264215" cy="3675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202274</xdr:rowOff>
    </xdr:from>
    <xdr:to>
      <xdr:col>7</xdr:col>
      <xdr:colOff>28083</xdr:colOff>
      <xdr:row>7</xdr:row>
      <xdr:rowOff>303213</xdr:rowOff>
    </xdr:to>
    <xdr:sp macro="" textlink="#REF!">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REF!">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REF!">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REF!">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29462</xdr:colOff>
      <xdr:row>16</xdr:row>
      <xdr:rowOff>10451</xdr:rowOff>
    </xdr:from>
    <xdr:to>
      <xdr:col>7</xdr:col>
      <xdr:colOff>7179</xdr:colOff>
      <xdr:row>17</xdr:row>
      <xdr:rowOff>317423</xdr:rowOff>
    </xdr:to>
    <xdr:sp macro="" textlink="#REF!">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29462</xdr:colOff>
      <xdr:row>18</xdr:row>
      <xdr:rowOff>10451</xdr:rowOff>
    </xdr:from>
    <xdr:to>
      <xdr:col>7</xdr:col>
      <xdr:colOff>7179</xdr:colOff>
      <xdr:row>19</xdr:row>
      <xdr:rowOff>317424</xdr:rowOff>
    </xdr:to>
    <xdr:sp macro="" textlink="#REF!">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20</xdr:row>
      <xdr:rowOff>10452</xdr:rowOff>
    </xdr:from>
    <xdr:to>
      <xdr:col>7</xdr:col>
      <xdr:colOff>7179</xdr:colOff>
      <xdr:row>21</xdr:row>
      <xdr:rowOff>317425</xdr:rowOff>
    </xdr:to>
    <xdr:sp macro="" textlink="#REF!">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29462</xdr:colOff>
      <xdr:row>22</xdr:row>
      <xdr:rowOff>10451</xdr:rowOff>
    </xdr:from>
    <xdr:to>
      <xdr:col>7</xdr:col>
      <xdr:colOff>7179</xdr:colOff>
      <xdr:row>23</xdr:row>
      <xdr:rowOff>317422</xdr:rowOff>
    </xdr:to>
    <xdr:sp macro="" textlink="#REF!">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24</xdr:row>
      <xdr:rowOff>10450</xdr:rowOff>
    </xdr:from>
    <xdr:to>
      <xdr:col>7</xdr:col>
      <xdr:colOff>7179</xdr:colOff>
      <xdr:row>25</xdr:row>
      <xdr:rowOff>317423</xdr:rowOff>
    </xdr:to>
    <xdr:sp macro="" textlink="#REF!">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26</xdr:row>
      <xdr:rowOff>10452</xdr:rowOff>
    </xdr:from>
    <xdr:to>
      <xdr:col>7</xdr:col>
      <xdr:colOff>7179</xdr:colOff>
      <xdr:row>27</xdr:row>
      <xdr:rowOff>317424</xdr:rowOff>
    </xdr:to>
    <xdr:sp macro="" textlink="#REF!">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28</xdr:row>
      <xdr:rowOff>10451</xdr:rowOff>
    </xdr:from>
    <xdr:to>
      <xdr:col>7</xdr:col>
      <xdr:colOff>7179</xdr:colOff>
      <xdr:row>29</xdr:row>
      <xdr:rowOff>317423</xdr:rowOff>
    </xdr:to>
    <xdr:sp macro="" textlink="#REF!">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REF!">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32</xdr:row>
      <xdr:rowOff>10451</xdr:rowOff>
    </xdr:from>
    <xdr:to>
      <xdr:col>7</xdr:col>
      <xdr:colOff>7179</xdr:colOff>
      <xdr:row>33</xdr:row>
      <xdr:rowOff>317424</xdr:rowOff>
    </xdr:to>
    <xdr:sp macro="" textlink="#REF!">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34</xdr:row>
      <xdr:rowOff>10452</xdr:rowOff>
    </xdr:from>
    <xdr:to>
      <xdr:col>7</xdr:col>
      <xdr:colOff>7179</xdr:colOff>
      <xdr:row>35</xdr:row>
      <xdr:rowOff>317424</xdr:rowOff>
    </xdr:to>
    <xdr:sp macro="" textlink="#REF!">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36</xdr:row>
      <xdr:rowOff>10451</xdr:rowOff>
    </xdr:from>
    <xdr:to>
      <xdr:col>7</xdr:col>
      <xdr:colOff>7179</xdr:colOff>
      <xdr:row>37</xdr:row>
      <xdr:rowOff>317423</xdr:rowOff>
    </xdr:to>
    <xdr:sp macro="" textlink="#REF!">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7181</xdr:colOff>
      <xdr:row>15</xdr:row>
      <xdr:rowOff>316365</xdr:rowOff>
    </xdr:to>
    <xdr:sp macro="" textlink="#REF!">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4855</xdr:colOff>
      <xdr:row>5</xdr:row>
      <xdr:rowOff>16008</xdr:rowOff>
    </xdr:from>
    <xdr:to>
      <xdr:col>9</xdr:col>
      <xdr:colOff>8470</xdr:colOff>
      <xdr:row>6</xdr:row>
      <xdr:rowOff>86255</xdr:rowOff>
    </xdr:to>
    <xdr:sp macro="" textlink="$H$6">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818491" y="1886372"/>
          <a:ext cx="2266524" cy="35888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2B994011-9E94-4088-8DC1-37BAD3E8BC27}" type="TxLink">
            <a:rPr lang="en-US" sz="1100" b="1">
              <a:solidFill>
                <a:srgbClr val="0F243E"/>
              </a:solidFill>
              <a:latin typeface="Arial Narrow" pitchFamily="34" charset="0"/>
              <a:ea typeface="+mn-ea"/>
              <a:cs typeface="+mn-cs"/>
            </a:rPr>
            <a:pPr marL="0" indent="0"/>
            <a:t>DRE Susep Gaap (IFRS 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11205</xdr:colOff>
      <xdr:row>6</xdr:row>
      <xdr:rowOff>188949</xdr:rowOff>
    </xdr:from>
    <xdr:to>
      <xdr:col>9</xdr:col>
      <xdr:colOff>8470</xdr:colOff>
      <xdr:row>7</xdr:row>
      <xdr:rowOff>313547</xdr:rowOff>
    </xdr:to>
    <xdr:sp macro="" textlink="$H$8">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827558" y="2340478"/>
          <a:ext cx="2260853" cy="38233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35B24D1C-0123-4C99-968E-1D66D911D2AE}" type="TxLink">
            <a:rPr lang="en-US" sz="1100" b="1">
              <a:solidFill>
                <a:srgbClr val="0F243E"/>
              </a:solidFill>
              <a:latin typeface="Arial Narrow" pitchFamily="34" charset="0"/>
              <a:ea typeface="+mn-ea"/>
              <a:cs typeface="+mn-cs"/>
            </a:rPr>
            <a:pPr marL="0" indent="0"/>
            <a:t>DRE Ajustada Susep Gaap (IFRS 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11205</xdr:colOff>
      <xdr:row>8</xdr:row>
      <xdr:rowOff>36551</xdr:rowOff>
    </xdr:from>
    <xdr:to>
      <xdr:col>9</xdr:col>
      <xdr:colOff>8470</xdr:colOff>
      <xdr:row>9</xdr:row>
      <xdr:rowOff>313546</xdr:rowOff>
    </xdr:to>
    <xdr:sp macro="" textlink="#REF!">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827558" y="2849227"/>
          <a:ext cx="2260853" cy="3330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10</xdr:row>
      <xdr:rowOff>36549</xdr:rowOff>
    </xdr:from>
    <xdr:to>
      <xdr:col>9</xdr:col>
      <xdr:colOff>8470</xdr:colOff>
      <xdr:row>11</xdr:row>
      <xdr:rowOff>313545</xdr:rowOff>
    </xdr:to>
    <xdr:sp macro="" textlink="#REF!">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827558" y="3308667"/>
          <a:ext cx="2260853" cy="3330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11205</xdr:colOff>
      <xdr:row>12</xdr:row>
      <xdr:rowOff>36549</xdr:rowOff>
    </xdr:from>
    <xdr:to>
      <xdr:col>9</xdr:col>
      <xdr:colOff>8470</xdr:colOff>
      <xdr:row>13</xdr:row>
      <xdr:rowOff>313546</xdr:rowOff>
    </xdr:to>
    <xdr:sp macro="" textlink="#REF!">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827558" y="3768108"/>
          <a:ext cx="2260853" cy="3330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14</xdr:row>
      <xdr:rowOff>36549</xdr:rowOff>
    </xdr:from>
    <xdr:to>
      <xdr:col>9</xdr:col>
      <xdr:colOff>8470</xdr:colOff>
      <xdr:row>15</xdr:row>
      <xdr:rowOff>313546</xdr:rowOff>
    </xdr:to>
    <xdr:sp macro="" textlink="#REF!">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827558" y="4227549"/>
          <a:ext cx="2260853" cy="3330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16</xdr:row>
      <xdr:rowOff>36550</xdr:rowOff>
    </xdr:from>
    <xdr:to>
      <xdr:col>9</xdr:col>
      <xdr:colOff>8470</xdr:colOff>
      <xdr:row>17</xdr:row>
      <xdr:rowOff>313547</xdr:rowOff>
    </xdr:to>
    <xdr:sp macro="" textlink="#REF!">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827558" y="4686991"/>
          <a:ext cx="2260853" cy="3330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18</xdr:row>
      <xdr:rowOff>36550</xdr:rowOff>
    </xdr:from>
    <xdr:to>
      <xdr:col>9</xdr:col>
      <xdr:colOff>8470</xdr:colOff>
      <xdr:row>19</xdr:row>
      <xdr:rowOff>313545</xdr:rowOff>
    </xdr:to>
    <xdr:sp macro="" textlink="#REF!">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827558" y="5146432"/>
          <a:ext cx="2260853" cy="3330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20</xdr:row>
      <xdr:rowOff>36548</xdr:rowOff>
    </xdr:from>
    <xdr:to>
      <xdr:col>9</xdr:col>
      <xdr:colOff>8470</xdr:colOff>
      <xdr:row>21</xdr:row>
      <xdr:rowOff>313546</xdr:rowOff>
    </xdr:to>
    <xdr:sp macro="" textlink="#REF!">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827558" y="5605872"/>
          <a:ext cx="2260853" cy="3330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22</xdr:row>
      <xdr:rowOff>36550</xdr:rowOff>
    </xdr:from>
    <xdr:to>
      <xdr:col>9</xdr:col>
      <xdr:colOff>8470</xdr:colOff>
      <xdr:row>23</xdr:row>
      <xdr:rowOff>313546</xdr:rowOff>
    </xdr:to>
    <xdr:sp macro="" textlink="#REF!">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827558" y="6065315"/>
          <a:ext cx="2260853" cy="3330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11205</xdr:colOff>
      <xdr:row>24</xdr:row>
      <xdr:rowOff>36549</xdr:rowOff>
    </xdr:from>
    <xdr:to>
      <xdr:col>9</xdr:col>
      <xdr:colOff>8470</xdr:colOff>
      <xdr:row>25</xdr:row>
      <xdr:rowOff>313545</xdr:rowOff>
    </xdr:to>
    <xdr:sp macro="" textlink="#REF!">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827558" y="6524755"/>
          <a:ext cx="2260853" cy="3330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26</xdr:row>
      <xdr:rowOff>36549</xdr:rowOff>
    </xdr:from>
    <xdr:to>
      <xdr:col>9</xdr:col>
      <xdr:colOff>8470</xdr:colOff>
      <xdr:row>27</xdr:row>
      <xdr:rowOff>313546</xdr:rowOff>
    </xdr:to>
    <xdr:sp macro="" textlink="#REF!">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827558" y="6984196"/>
          <a:ext cx="2260853" cy="33302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292818</xdr:rowOff>
    </xdr:to>
    <xdr:sp macro="" textlink="#REF!">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292817</xdr:rowOff>
    </xdr:to>
    <xdr:sp macro="" textlink="#REF!">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292818</xdr:rowOff>
    </xdr:to>
    <xdr:sp macro="" textlink="#REF!">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292818</xdr:rowOff>
    </xdr:to>
    <xdr:sp macro="" textlink="#REF!">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292819</xdr:rowOff>
    </xdr:to>
    <xdr:sp macro="" textlink="#REF!">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292817</xdr:rowOff>
    </xdr:to>
    <xdr:sp macro="" textlink="#REF!">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292818</xdr:rowOff>
    </xdr:to>
    <xdr:sp macro="" textlink="#REF!">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292818</xdr:rowOff>
    </xdr:to>
    <xdr:sp macro="" textlink="#REF!">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202352</xdr:rowOff>
    </xdr:from>
    <xdr:to>
      <xdr:col>12</xdr:col>
      <xdr:colOff>2075955</xdr:colOff>
      <xdr:row>7</xdr:row>
      <xdr:rowOff>317425</xdr:rowOff>
    </xdr:to>
    <xdr:sp macro="" textlink="#REF!">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10453</xdr:rowOff>
    </xdr:from>
    <xdr:to>
      <xdr:col>12</xdr:col>
      <xdr:colOff>2075955</xdr:colOff>
      <xdr:row>9</xdr:row>
      <xdr:rowOff>317424</xdr:rowOff>
    </xdr:to>
    <xdr:sp macro="" textlink="#REF!">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10452</xdr:rowOff>
    </xdr:from>
    <xdr:to>
      <xdr:col>12</xdr:col>
      <xdr:colOff>2075955</xdr:colOff>
      <xdr:row>11</xdr:row>
      <xdr:rowOff>317423</xdr:rowOff>
    </xdr:to>
    <xdr:sp macro="" textlink="#REF!">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10451</xdr:rowOff>
    </xdr:from>
    <xdr:to>
      <xdr:col>12</xdr:col>
      <xdr:colOff>2075955</xdr:colOff>
      <xdr:row>13</xdr:row>
      <xdr:rowOff>317424</xdr:rowOff>
    </xdr:to>
    <xdr:sp macro="" textlink="#REF!">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10451</xdr:rowOff>
    </xdr:from>
    <xdr:to>
      <xdr:col>12</xdr:col>
      <xdr:colOff>2075955</xdr:colOff>
      <xdr:row>15</xdr:row>
      <xdr:rowOff>317424</xdr:rowOff>
    </xdr:to>
    <xdr:sp macro="" textlink="#REF!">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1360</xdr:colOff>
      <xdr:row>19</xdr:row>
      <xdr:rowOff>384172</xdr:rowOff>
    </xdr:from>
    <xdr:to>
      <xdr:col>2</xdr:col>
      <xdr:colOff>2163174</xdr:colOff>
      <xdr:row>21</xdr:row>
      <xdr:rowOff>303113</xdr:rowOff>
    </xdr:to>
    <xdr:sp macro="" textlink="#REF!">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95235" y="5543547"/>
          <a:ext cx="2161814" cy="379316"/>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1360</xdr:colOff>
      <xdr:row>21</xdr:row>
      <xdr:rowOff>384172</xdr:rowOff>
    </xdr:from>
    <xdr:to>
      <xdr:col>2</xdr:col>
      <xdr:colOff>2153649</xdr:colOff>
      <xdr:row>23</xdr:row>
      <xdr:rowOff>303114</xdr:rowOff>
    </xdr:to>
    <xdr:sp macro="" textlink="#REF!">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95235" y="6003922"/>
          <a:ext cx="2152289" cy="379317"/>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145513</xdr:rowOff>
    </xdr:from>
    <xdr:to>
      <xdr:col>5</xdr:col>
      <xdr:colOff>1000</xdr:colOff>
      <xdr:row>33</xdr:row>
      <xdr:rowOff>75096</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95800" y="8044913"/>
          <a:ext cx="2261600" cy="38678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145450</xdr:rowOff>
    </xdr:from>
    <xdr:to>
      <xdr:col>5</xdr:col>
      <xdr:colOff>1000</xdr:colOff>
      <xdr:row>35</xdr:row>
      <xdr:rowOff>114796</xdr:rowOff>
    </xdr:to>
    <xdr:sp macro="" textlink="#REF!">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95800" y="8502050"/>
          <a:ext cx="2261600" cy="42654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35</xdr:row>
      <xdr:rowOff>247503</xdr:rowOff>
    </xdr:from>
    <xdr:to>
      <xdr:col>5</xdr:col>
      <xdr:colOff>1000</xdr:colOff>
      <xdr:row>37</xdr:row>
      <xdr:rowOff>142249</xdr:rowOff>
    </xdr:to>
    <xdr:sp macro="" textlink="#REF!">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95800" y="9061303"/>
          <a:ext cx="2261600" cy="35194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295581</xdr:rowOff>
    </xdr:from>
    <xdr:to>
      <xdr:col>5</xdr:col>
      <xdr:colOff>1000</xdr:colOff>
      <xdr:row>39</xdr:row>
      <xdr:rowOff>193049</xdr:rowOff>
    </xdr:to>
    <xdr:sp macro="" textlink="#REF!">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95800" y="9566581"/>
          <a:ext cx="2261600" cy="35466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352731</xdr:rowOff>
    </xdr:from>
    <xdr:to>
      <xdr:col>5</xdr:col>
      <xdr:colOff>1000</xdr:colOff>
      <xdr:row>40</xdr:row>
      <xdr:rowOff>193049</xdr:rowOff>
    </xdr:to>
    <xdr:sp macro="" textlink="#REF!">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95800" y="10080931"/>
          <a:ext cx="2261600" cy="34831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352731</xdr:rowOff>
    </xdr:from>
    <xdr:to>
      <xdr:col>5</xdr:col>
      <xdr:colOff>1000</xdr:colOff>
      <xdr:row>41</xdr:row>
      <xdr:rowOff>193049</xdr:rowOff>
    </xdr:to>
    <xdr:sp macro="" textlink="#REF!">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95800" y="10588931"/>
          <a:ext cx="2261600" cy="34831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trilhaauditoria\RIBBSEG\Divulga&#231;&#227;o%20de%20Resultados\S&#233;rie%20Hist&#243;rica\Vers&#245;es%20com%20link\S&#233;rie%20Hist&#243;rica.xlsx" TargetMode="External"/><Relationship Id="rId1" Type="http://schemas.openxmlformats.org/officeDocument/2006/relationships/externalLinkPath" Target="Vers&#245;es%20com%20link/S&#233;rie%20Hist&#243;ric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trilhaauditoria\RIBBSEG\Divulga&#231;&#227;o%20de%20Resultados\RI%20-%20SP\S&#233;rie%20de%20dados\Capitaliza&#231;&#227;o.xlsx" TargetMode="External"/><Relationship Id="rId1" Type="http://schemas.openxmlformats.org/officeDocument/2006/relationships/externalLinkPath" Target="/trilhaauditoria/RIBBSEG/Divulga&#231;&#227;o%20de%20Resultados/RI%20-%20SP/S&#233;rie%20de%20dados/Capitaliza&#231;&#227;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sheetName val="DRE_Soc_BBSeg"/>
      <sheetName val="DRE_Realoc_BBSeg "/>
      <sheetName val="DRE_Soc_BBSeg_Antiga"/>
      <sheetName val="DRE_Realoc_BBSeg _Antiga"/>
      <sheetName val="DRE_Soc_Contr"/>
      <sheetName val="DRE_Realoc_Contr"/>
      <sheetName val="Res_Part_Soc"/>
      <sheetName val="Res_OpVsFin"/>
      <sheetName val="Comp_Apl_Cons"/>
      <sheetName val="Comp Receitas BB Seg"/>
      <sheetName val="BP-BB Seg"/>
      <sheetName val="BP-Individ"/>
      <sheetName val="DRE Soc-SH1"/>
      <sheetName val="DRE Realoc-SH1"/>
      <sheetName val="DRE Realoc Gerencial SH1"/>
      <sheetName val="Indicadores Ajustados SH1"/>
      <sheetName val="ResOpVsFin_SH1"/>
      <sheetName val="Comp Prêmios Emitidos SH1"/>
      <sheetName val="Comp Prêmios Ganhos-SH1"/>
      <sheetName val="Comp Prêmios Retidos SH1"/>
      <sheetName val="Comp Prêmios Ganhos Retidos SH1"/>
      <sheetName val="Comp Sinist-SH1"/>
      <sheetName val="Comp Sinist Retidos SH1"/>
      <sheetName val="Aplic_Index_SH1"/>
      <sheetName val="DO-SH1"/>
      <sheetName val="BP-SH1"/>
      <sheetName val="N DRE Realoc-SH1 "/>
      <sheetName val="N DRE Realoc Gerencial SH1"/>
      <sheetName val="N Indicadores Ajustados SH1"/>
      <sheetName val="N DRE Ramo"/>
      <sheetName val="N Indicadores Ramo"/>
      <sheetName val="DRE Soc-SH2"/>
      <sheetName val="DRE Realoc-SH2"/>
      <sheetName val="DRE Realoc Gerencial SH2"/>
      <sheetName val="Indicadores Ajustados SH2"/>
      <sheetName val="BP-SH2"/>
      <sheetName val="ResOpVsFin_SH2"/>
      <sheetName val="Comp Prêmios Emitidos-SH2"/>
      <sheetName val="PEm_CanRam_SH2"/>
      <sheetName val="Comp Prêmios Retidos SH2"/>
      <sheetName val="Comp Prêmios Ganhos-SH2"/>
      <sheetName val="Comp Prêmios Ganhos Retidos SH2"/>
      <sheetName val="Comp Sinist-SH2"/>
      <sheetName val="Comp Sinist Retidos SH2"/>
      <sheetName val="Comp Comissionamento-SH2 "/>
      <sheetName val="DO-SH2"/>
      <sheetName val="Apl_Index_SH2"/>
      <sheetName val="DRE Soc-Prev"/>
      <sheetName val="DRE Realoc-Prev"/>
      <sheetName val="Indicadores_Prev"/>
      <sheetName val="Comp Receita - Brasilprev"/>
      <sheetName val="ResOpVsFin_Prev"/>
      <sheetName val="CompPlanEstoq_Prev"/>
      <sheetName val="Comp Reservas - Brasilprev "/>
      <sheetName val="CaptacaoLiq_Prev"/>
      <sheetName val="Comp Aplic-Prev"/>
      <sheetName val="Apli_Index_Prev"/>
      <sheetName val="DO-Prev"/>
      <sheetName val="BP-Prev"/>
      <sheetName val="DRE Realoc-Cap"/>
      <sheetName val="DRE Gerencial-Cap"/>
      <sheetName val="Indicadores_Cap"/>
      <sheetName val="ResOpVsFin_Cap"/>
      <sheetName val="Comp Receitas - brasilcap"/>
      <sheetName val="CompTitAtivos_Cap"/>
      <sheetName val="Comp Aplic-Cap"/>
      <sheetName val="Apli_Index_Cap"/>
      <sheetName val="DO-Cap"/>
      <sheetName val="BP-Cap"/>
      <sheetName val="DRE Soc-Cor"/>
      <sheetName val="DRE Realoc-Cor"/>
      <sheetName val="Indicadores_Cor"/>
      <sheetName val="Comp Corret-Cor"/>
      <sheetName val="ComApropr_Cor"/>
      <sheetName val="BP-C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9">
          <cell r="AT9">
            <v>1615264.7189999996</v>
          </cell>
          <cell r="AU9">
            <v>1743162.9709999999</v>
          </cell>
        </row>
        <row r="10">
          <cell r="AT10">
            <v>-1427496.54</v>
          </cell>
          <cell r="AU10">
            <v>-1538513.8620000002</v>
          </cell>
        </row>
        <row r="11">
          <cell r="AT11">
            <v>187768.17899999954</v>
          </cell>
          <cell r="AU11">
            <v>204649.10899999971</v>
          </cell>
        </row>
        <row r="12">
          <cell r="AT12">
            <v>-966.98999999999978</v>
          </cell>
          <cell r="AU12">
            <v>-61.149999999999977</v>
          </cell>
        </row>
        <row r="13">
          <cell r="AT13">
            <v>-17478.098999999995</v>
          </cell>
          <cell r="AU13">
            <v>-10479.866000000002</v>
          </cell>
        </row>
        <row r="14">
          <cell r="AT14">
            <v>-139662.00099999999</v>
          </cell>
          <cell r="AU14">
            <v>-169040.55800000008</v>
          </cell>
        </row>
        <row r="15">
          <cell r="AT15">
            <v>-29571.829999999994</v>
          </cell>
          <cell r="AU15">
            <v>-36067.229000000007</v>
          </cell>
        </row>
        <row r="16">
          <cell r="AT16">
            <v>-10746.035000000002</v>
          </cell>
          <cell r="AU16">
            <v>-11182.981</v>
          </cell>
        </row>
        <row r="17">
          <cell r="AT17">
            <v>14236.490999999998</v>
          </cell>
          <cell r="AU17">
            <v>16621.343000000001</v>
          </cell>
        </row>
        <row r="18">
          <cell r="AT18">
            <v>0</v>
          </cell>
          <cell r="AU18">
            <v>0</v>
          </cell>
        </row>
        <row r="19">
          <cell r="AT19">
            <v>0</v>
          </cell>
          <cell r="AU19">
            <v>-53.032000000000004</v>
          </cell>
        </row>
        <row r="20">
          <cell r="AT20">
            <v>3579.7149999995727</v>
          </cell>
          <cell r="AU20">
            <v>-5614.3640000003807</v>
          </cell>
        </row>
        <row r="21">
          <cell r="AT21">
            <v>62599.548999999999</v>
          </cell>
          <cell r="AU21">
            <v>87892.98900000006</v>
          </cell>
        </row>
        <row r="22">
          <cell r="AT22">
            <v>297275.71499999997</v>
          </cell>
          <cell r="AU22">
            <v>255858.54400000011</v>
          </cell>
        </row>
        <row r="23">
          <cell r="AT23">
            <v>-234676.16599999997</v>
          </cell>
          <cell r="AU23">
            <v>-167965.55500000005</v>
          </cell>
        </row>
        <row r="24">
          <cell r="AT24">
            <v>66179.263999999574</v>
          </cell>
          <cell r="AU24">
            <v>82278.62499999968</v>
          </cell>
        </row>
        <row r="25">
          <cell r="AT25">
            <v>-26078.499000000003</v>
          </cell>
          <cell r="AU25">
            <v>-17110.650000000001</v>
          </cell>
        </row>
        <row r="26">
          <cell r="AT26">
            <v>-2592.6890000000003</v>
          </cell>
          <cell r="AU26">
            <v>-2278.8309999999997</v>
          </cell>
        </row>
        <row r="27">
          <cell r="AT27">
            <v>37508.075999999572</v>
          </cell>
          <cell r="AU27">
            <v>62889.14399999968</v>
          </cell>
        </row>
        <row r="28">
          <cell r="AT28">
            <v>0</v>
          </cell>
          <cell r="AU28">
            <v>0</v>
          </cell>
        </row>
        <row r="29">
          <cell r="AT29">
            <v>0</v>
          </cell>
          <cell r="AU29">
            <v>0</v>
          </cell>
        </row>
        <row r="30">
          <cell r="AT30">
            <v>0</v>
          </cell>
          <cell r="AU30">
            <v>0</v>
          </cell>
        </row>
        <row r="31">
          <cell r="AT31">
            <v>0</v>
          </cell>
          <cell r="AU31">
            <v>0</v>
          </cell>
        </row>
        <row r="32">
          <cell r="AT32">
            <v>37508.075999999572</v>
          </cell>
          <cell r="AU32">
            <v>62889.14399999968</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RE"/>
      <sheetName val="DRE Recorrente"/>
      <sheetName val="DRE Gerencial"/>
      <sheetName val="Indicadores"/>
      <sheetName val="LL e ROAE"/>
      <sheetName val="Breakdown PU vs PM"/>
      <sheetName val="Breakdown Canal"/>
      <sheetName val="DRE - Var. Prov. Resgate"/>
      <sheetName val="Fluxo Pagto Resgate"/>
      <sheetName val="DRE - Var Prov Técnicas"/>
      <sheetName val="DRE - Receita cota carregamento"/>
      <sheetName val="BP - Mov. Provisões Resgate "/>
      <sheetName val="DRE - Var Prov Sorteio Bonus"/>
      <sheetName val="Fluxo Pagto Sorteio"/>
      <sheetName val="DRE - Resultado com Sorteio"/>
      <sheetName val="BP - Mov. Provisões Sorteio"/>
      <sheetName val="DRE - G&amp;A"/>
      <sheetName val="DRE - Custo de Aquisição"/>
      <sheetName val="Financ-Ativos e Passivos"/>
      <sheetName val="Financ-Ativos Passivos Medios "/>
      <sheetName val="Financ-Receitas Despesas Total"/>
      <sheetName val="Financ-Receitas Despesas Juros"/>
      <sheetName val="Financ-TxAnual"/>
      <sheetName val="Financ-VolTax-VarLiq"/>
      <sheetName val="Financ-VolTax-TxMedia"/>
      <sheetName val="Financ-VolTax-VolMed"/>
      <sheetName val="Aplicações por Classificacao"/>
      <sheetName val="Aplicações por Ativo"/>
      <sheetName val="ResultadosTVM"/>
      <sheetName val="BP - Abertura Provisões Técnica"/>
      <sheetName val="BP"/>
      <sheetName val="Solvencia"/>
      <sheetName val="Destaques Operacionais"/>
    </sheetNames>
    <sheetDataSet>
      <sheetData sheetId="0"/>
      <sheetData sheetId="1">
        <row r="2">
          <cell r="X2">
            <v>1429108.3370000001</v>
          </cell>
        </row>
        <row r="3">
          <cell r="X3">
            <v>-1251725.459</v>
          </cell>
        </row>
        <row r="4">
          <cell r="X4">
            <v>177382.87800000003</v>
          </cell>
        </row>
        <row r="5">
          <cell r="X5">
            <v>371.81</v>
          </cell>
        </row>
        <row r="6">
          <cell r="X6">
            <v>-19581.847000000002</v>
          </cell>
        </row>
        <row r="7">
          <cell r="X7">
            <v>-124014.66499999999</v>
          </cell>
        </row>
        <row r="8">
          <cell r="X8">
            <v>-27754.447</v>
          </cell>
        </row>
        <row r="9">
          <cell r="X9">
            <v>-9412.6729999999989</v>
          </cell>
        </row>
        <row r="10">
          <cell r="X10">
            <v>13285.324000000001</v>
          </cell>
        </row>
        <row r="11">
          <cell r="X11">
            <v>-4.6589999999999998</v>
          </cell>
        </row>
        <row r="12">
          <cell r="X12">
            <v>0</v>
          </cell>
        </row>
        <row r="13">
          <cell r="X13">
            <v>10271.721000000023</v>
          </cell>
        </row>
        <row r="14">
          <cell r="X14">
            <v>95043.174999999988</v>
          </cell>
        </row>
        <row r="15">
          <cell r="X15">
            <v>297075.065</v>
          </cell>
        </row>
        <row r="16">
          <cell r="X16">
            <v>-202031.89</v>
          </cell>
        </row>
        <row r="17">
          <cell r="X17">
            <v>105314.89600000001</v>
          </cell>
        </row>
        <row r="18">
          <cell r="X18">
            <v>-42158.745999999999</v>
          </cell>
        </row>
        <row r="21">
          <cell r="X21">
            <v>-468.98500000000001</v>
          </cell>
        </row>
        <row r="22">
          <cell r="X22">
            <v>62687.165000000008</v>
          </cell>
        </row>
        <row r="25">
          <cell r="X25">
            <v>0</v>
          </cell>
        </row>
        <row r="29">
          <cell r="X29">
            <v>62687.165000000008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tabSelected="1" zoomScale="70" zoomScaleNormal="70" workbookViewId="0">
      <pane ySplit="2" topLeftCell="A3" activePane="bottomLeft" state="frozen"/>
      <selection activeCell="C17" sqref="C17"/>
      <selection pane="bottomLeft" activeCell="B6" sqref="B6"/>
    </sheetView>
  </sheetViews>
  <sheetFormatPr defaultColWidth="9.1796875" defaultRowHeight="11.5" x14ac:dyDescent="0.25"/>
  <cols>
    <col min="1" max="1" width="1.54296875" style="283" customWidth="1"/>
    <col min="2" max="2" width="24.1796875" style="286" customWidth="1"/>
    <col min="3" max="3" width="33" style="286" customWidth="1"/>
    <col min="4" max="4" width="5.453125" style="286" customWidth="1"/>
    <col min="5" max="5" width="32.453125" style="286" customWidth="1"/>
    <col min="6" max="6" width="5.81640625" style="286" customWidth="1"/>
    <col min="7" max="7" width="32.54296875" style="286" customWidth="1"/>
    <col min="8" max="8" width="5.54296875" style="286" customWidth="1"/>
    <col min="9" max="9" width="32.453125" style="283" customWidth="1"/>
    <col min="10" max="10" width="5.81640625" style="283" customWidth="1"/>
    <col min="11" max="11" width="32.54296875" style="283" customWidth="1"/>
    <col min="12" max="12" width="5.54296875" style="283" customWidth="1"/>
    <col min="13" max="13" width="32.81640625" style="283" customWidth="1"/>
    <col min="14" max="14" width="5.1796875" style="283" customWidth="1"/>
    <col min="15" max="15" width="32.81640625" style="283" customWidth="1"/>
    <col min="16" max="32" width="9.1796875" style="283"/>
    <col min="33" max="54" width="0" style="283" hidden="1" customWidth="1"/>
    <col min="55" max="55" width="9.1796875" style="283"/>
    <col min="56" max="62" width="0" style="283" hidden="1" customWidth="1"/>
    <col min="63" max="63" width="5.81640625" style="283" customWidth="1"/>
    <col min="64" max="64" width="0" style="283" hidden="1" customWidth="1"/>
    <col min="65" max="16384" width="9.1796875" style="283"/>
  </cols>
  <sheetData>
    <row r="1" spans="1:10" s="280" customFormat="1" ht="86.15" customHeight="1" x14ac:dyDescent="0.25">
      <c r="B1" s="281"/>
      <c r="C1" s="473" t="s">
        <v>628</v>
      </c>
      <c r="D1" s="473"/>
      <c r="E1" s="473"/>
      <c r="F1" s="473"/>
      <c r="G1" s="473"/>
      <c r="H1" s="473"/>
      <c r="I1" s="473"/>
      <c r="J1" s="473"/>
    </row>
    <row r="2" spans="1:10" s="282" customFormat="1" ht="10" customHeight="1" x14ac:dyDescent="0.25"/>
    <row r="3" spans="1:10" ht="27" customHeight="1" x14ac:dyDescent="0.25">
      <c r="B3" s="472"/>
      <c r="C3" s="472"/>
      <c r="D3" s="284"/>
      <c r="E3" s="284"/>
      <c r="F3" s="284"/>
      <c r="G3" s="284"/>
      <c r="H3" s="284"/>
      <c r="I3" s="285"/>
      <c r="J3" s="285"/>
    </row>
    <row r="4" spans="1:10" s="286" customFormat="1" x14ac:dyDescent="0.25"/>
    <row r="5" spans="1:10" s="286" customFormat="1" x14ac:dyDescent="0.25"/>
    <row r="6" spans="1:10" s="286" customFormat="1" ht="22.5" customHeight="1" x14ac:dyDescent="0.25">
      <c r="D6" s="471" t="s">
        <v>636</v>
      </c>
      <c r="H6" s="471" t="s">
        <v>639</v>
      </c>
    </row>
    <row r="7" spans="1:10" s="286" customFormat="1" ht="20.149999999999999" customHeight="1" x14ac:dyDescent="0.25"/>
    <row r="8" spans="1:10" s="286" customFormat="1" ht="31.5" customHeight="1" x14ac:dyDescent="0.25">
      <c r="B8" s="471" t="s">
        <v>632</v>
      </c>
      <c r="D8" s="471" t="s">
        <v>635</v>
      </c>
      <c r="H8" s="471" t="s">
        <v>641</v>
      </c>
    </row>
    <row r="9" spans="1:10" s="286" customFormat="1" ht="4.5" customHeight="1" x14ac:dyDescent="0.25"/>
    <row r="10" spans="1:10" s="286" customFormat="1" ht="31.5" customHeight="1" x14ac:dyDescent="0.25">
      <c r="B10" s="471" t="s">
        <v>633</v>
      </c>
    </row>
    <row r="11" spans="1:10" s="286" customFormat="1" ht="4.5" customHeight="1" x14ac:dyDescent="0.25"/>
    <row r="12" spans="1:10" s="286" customFormat="1" ht="31.5" customHeight="1" x14ac:dyDescent="0.25"/>
    <row r="13" spans="1:10" s="286" customFormat="1" ht="4.5" customHeight="1" x14ac:dyDescent="0.25"/>
    <row r="14" spans="1:10" s="288" customFormat="1" ht="31.5" customHeight="1" x14ac:dyDescent="0.25">
      <c r="A14" s="287"/>
    </row>
    <row r="15" spans="1:10" s="288" customFormat="1" ht="4.5" customHeight="1" x14ac:dyDescent="0.25">
      <c r="A15" s="287"/>
    </row>
    <row r="16" spans="1:10" s="288" customFormat="1" ht="31.5" customHeight="1" x14ac:dyDescent="0.25">
      <c r="A16" s="287"/>
    </row>
    <row r="17" spans="1:8" s="288" customFormat="1" ht="4.5" customHeight="1" x14ac:dyDescent="0.25">
      <c r="A17" s="287"/>
    </row>
    <row r="18" spans="1:8" s="288" customFormat="1" ht="31.5" customHeight="1" x14ac:dyDescent="0.25">
      <c r="A18" s="287"/>
      <c r="G18" s="289"/>
    </row>
    <row r="19" spans="1:8" s="288" customFormat="1" ht="4.5" customHeight="1" x14ac:dyDescent="0.25">
      <c r="A19" s="287"/>
      <c r="G19" s="289"/>
    </row>
    <row r="20" spans="1:8" s="288" customFormat="1" ht="31.5" customHeight="1" x14ac:dyDescent="0.25">
      <c r="A20" s="287"/>
      <c r="G20" s="289"/>
    </row>
    <row r="21" spans="1:8" s="288" customFormat="1" ht="4.5" customHeight="1" x14ac:dyDescent="0.25">
      <c r="A21" s="287"/>
      <c r="G21" s="289"/>
      <c r="H21" s="289"/>
    </row>
    <row r="22" spans="1:8" s="288" customFormat="1" ht="31.5" customHeight="1" x14ac:dyDescent="0.25">
      <c r="A22" s="287"/>
      <c r="G22" s="289"/>
      <c r="H22" s="289"/>
    </row>
    <row r="23" spans="1:8" s="288" customFormat="1" ht="4.5" customHeight="1" x14ac:dyDescent="0.25">
      <c r="A23" s="287"/>
      <c r="G23" s="289"/>
      <c r="H23" s="289"/>
    </row>
    <row r="24" spans="1:8" s="288" customFormat="1" ht="31.5" customHeight="1" x14ac:dyDescent="0.25">
      <c r="A24" s="287"/>
      <c r="G24" s="289"/>
      <c r="H24" s="289"/>
    </row>
    <row r="25" spans="1:8" s="288" customFormat="1" ht="4.5" customHeight="1" x14ac:dyDescent="0.25">
      <c r="A25" s="287"/>
      <c r="F25" s="289"/>
      <c r="G25" s="289"/>
      <c r="H25" s="289"/>
    </row>
    <row r="26" spans="1:8" s="288" customFormat="1" ht="31.5" customHeight="1" x14ac:dyDescent="0.25">
      <c r="A26" s="287"/>
      <c r="F26" s="289"/>
      <c r="G26" s="289"/>
      <c r="H26" s="289"/>
    </row>
    <row r="27" spans="1:8" s="288" customFormat="1" ht="4.5" customHeight="1" x14ac:dyDescent="0.25">
      <c r="A27" s="287"/>
      <c r="B27" s="290"/>
      <c r="E27" s="289"/>
      <c r="F27" s="289"/>
      <c r="G27" s="289"/>
      <c r="H27" s="289"/>
    </row>
    <row r="28" spans="1:8" s="288" customFormat="1" ht="31.5" customHeight="1" x14ac:dyDescent="0.25">
      <c r="A28" s="287"/>
      <c r="B28" s="291"/>
      <c r="E28" s="289"/>
      <c r="F28" s="289"/>
      <c r="G28" s="289"/>
      <c r="H28" s="289"/>
    </row>
    <row r="29" spans="1:8" s="288" customFormat="1" ht="4.5" customHeight="1" x14ac:dyDescent="0.25">
      <c r="A29" s="287"/>
      <c r="B29" s="290"/>
      <c r="E29" s="289"/>
      <c r="F29" s="289"/>
      <c r="G29" s="289"/>
      <c r="H29" s="289"/>
    </row>
    <row r="30" spans="1:8" s="288" customFormat="1" ht="31.5" customHeight="1" x14ac:dyDescent="0.25">
      <c r="A30" s="287"/>
      <c r="B30" s="290"/>
      <c r="E30" s="289"/>
      <c r="F30" s="289"/>
      <c r="G30" s="289"/>
      <c r="H30" s="289"/>
    </row>
    <row r="31" spans="1:8" s="288" customFormat="1" ht="4.5" customHeight="1" x14ac:dyDescent="0.25">
      <c r="A31" s="287"/>
      <c r="B31" s="289"/>
      <c r="C31" s="290"/>
      <c r="D31" s="289"/>
      <c r="E31" s="289"/>
      <c r="F31" s="289"/>
      <c r="G31" s="289"/>
      <c r="H31" s="289"/>
    </row>
    <row r="32" spans="1:8" s="288" customFormat="1" ht="31.5" customHeight="1" x14ac:dyDescent="0.25">
      <c r="A32" s="287"/>
      <c r="B32" s="289"/>
      <c r="C32" s="286"/>
      <c r="D32" s="289"/>
      <c r="E32" s="289"/>
      <c r="F32" s="289"/>
      <c r="G32" s="289"/>
      <c r="H32" s="289"/>
    </row>
    <row r="33" spans="1:8" s="288" customFormat="1" ht="4.5" customHeight="1" x14ac:dyDescent="0.25">
      <c r="A33" s="287"/>
      <c r="B33" s="289"/>
      <c r="C33" s="286"/>
      <c r="D33" s="289"/>
      <c r="E33" s="289"/>
      <c r="F33" s="289"/>
      <c r="G33" s="289"/>
      <c r="H33" s="289"/>
    </row>
    <row r="34" spans="1:8" s="288" customFormat="1" ht="31.5" customHeight="1" x14ac:dyDescent="0.25">
      <c r="A34" s="287"/>
      <c r="B34" s="289"/>
      <c r="C34" s="286"/>
      <c r="D34" s="289"/>
      <c r="E34" s="289"/>
      <c r="F34" s="289"/>
      <c r="G34" s="289"/>
      <c r="H34" s="289"/>
    </row>
    <row r="35" spans="1:8" s="288" customFormat="1" ht="4.5" customHeight="1" x14ac:dyDescent="0.25">
      <c r="A35" s="287"/>
      <c r="B35" s="289"/>
      <c r="C35" s="286"/>
      <c r="D35" s="289"/>
      <c r="E35" s="289"/>
      <c r="F35" s="289"/>
      <c r="G35" s="289"/>
      <c r="H35" s="289"/>
    </row>
    <row r="36" spans="1:8" s="288" customFormat="1" ht="31.5" customHeight="1" x14ac:dyDescent="0.25">
      <c r="A36" s="287"/>
      <c r="B36" s="289"/>
      <c r="C36" s="286"/>
      <c r="D36" s="289"/>
      <c r="E36" s="289"/>
      <c r="F36" s="289"/>
      <c r="G36" s="289"/>
      <c r="H36" s="289"/>
    </row>
    <row r="37" spans="1:8" s="288" customFormat="1" ht="4.5" customHeight="1" x14ac:dyDescent="0.25">
      <c r="A37" s="287"/>
      <c r="B37" s="289"/>
      <c r="C37" s="286"/>
      <c r="D37" s="289"/>
      <c r="E37" s="289"/>
      <c r="F37" s="289"/>
      <c r="G37" s="289"/>
      <c r="H37" s="289"/>
    </row>
    <row r="38" spans="1:8" s="288" customFormat="1" ht="31.5" customHeight="1" x14ac:dyDescent="0.25">
      <c r="A38" s="287"/>
      <c r="B38" s="289"/>
      <c r="C38" s="286"/>
      <c r="D38" s="289"/>
      <c r="E38" s="289"/>
      <c r="F38" s="289"/>
      <c r="G38" s="289"/>
      <c r="H38" s="289"/>
    </row>
    <row r="39" spans="1:8" s="288" customFormat="1" ht="4.5" customHeight="1" x14ac:dyDescent="0.25">
      <c r="A39" s="287"/>
      <c r="B39" s="289"/>
      <c r="C39" s="286"/>
      <c r="D39" s="289"/>
      <c r="E39" s="289"/>
      <c r="F39" s="289"/>
      <c r="G39" s="289"/>
      <c r="H39" s="289"/>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F72"/>
  <sheetViews>
    <sheetView showGridLines="0" zoomScaleNormal="100" workbookViewId="0">
      <pane xSplit="3" ySplit="8" topLeftCell="AB9" activePane="bottomRight" state="frozen"/>
      <selection activeCell="C17" sqref="C17"/>
      <selection pane="topRight" activeCell="C17" sqref="C17"/>
      <selection pane="bottomLeft" activeCell="C17" sqref="C17"/>
      <selection pane="bottomRight" activeCell="AG10" sqref="AG10"/>
    </sheetView>
  </sheetViews>
  <sheetFormatPr defaultColWidth="12.81640625" defaultRowHeight="12.5" x14ac:dyDescent="0.25"/>
  <cols>
    <col min="1" max="2" width="1.81640625" customWidth="1"/>
    <col min="3" max="3" width="67.1796875" customWidth="1"/>
    <col min="4" max="4" width="13.81640625" bestFit="1" customWidth="1"/>
  </cols>
  <sheetData>
    <row r="1" spans="3:32" s="219" customFormat="1" ht="86.15" customHeight="1" x14ac:dyDescent="0.25">
      <c r="C1" s="221" t="s">
        <v>235</v>
      </c>
    </row>
    <row r="2" spans="3:32" s="222" customFormat="1" ht="10" customHeight="1" x14ac:dyDescent="0.25"/>
    <row r="3" spans="3:32" s="192" customFormat="1" ht="10" customHeight="1" x14ac:dyDescent="0.25"/>
    <row r="4" spans="3:32" s="192" customFormat="1" ht="10" customHeight="1" x14ac:dyDescent="0.25"/>
    <row r="5" spans="3:32" s="192" customFormat="1" ht="10" customHeight="1" x14ac:dyDescent="0.25">
      <c r="C5" s="474" t="s">
        <v>631</v>
      </c>
    </row>
    <row r="6" spans="3:32" s="192" customFormat="1" ht="10" customHeight="1" x14ac:dyDescent="0.25">
      <c r="C6" s="474"/>
    </row>
    <row r="7" spans="3:32" s="2" customFormat="1" ht="18" customHeight="1" x14ac:dyDescent="0.25">
      <c r="C7" s="452"/>
      <c r="D7" s="476" t="s">
        <v>19</v>
      </c>
      <c r="E7" s="476"/>
      <c r="F7" s="476"/>
      <c r="G7" s="476"/>
      <c r="H7" s="476"/>
    </row>
    <row r="8" spans="3:32" s="2" customFormat="1" ht="18" customHeight="1" x14ac:dyDescent="0.25">
      <c r="C8" s="8" t="s">
        <v>18</v>
      </c>
      <c r="D8" s="9" t="s">
        <v>150</v>
      </c>
      <c r="E8" s="9" t="s">
        <v>151</v>
      </c>
      <c r="F8" s="9" t="s">
        <v>152</v>
      </c>
      <c r="G8" s="9" t="s">
        <v>153</v>
      </c>
      <c r="H8" s="9" t="s">
        <v>154</v>
      </c>
      <c r="I8" s="9" t="s">
        <v>155</v>
      </c>
      <c r="J8" s="9" t="s">
        <v>156</v>
      </c>
      <c r="K8" s="9" t="s">
        <v>157</v>
      </c>
      <c r="L8" s="9" t="s">
        <v>367</v>
      </c>
      <c r="M8" s="9" t="s">
        <v>368</v>
      </c>
      <c r="N8" s="9" t="s">
        <v>369</v>
      </c>
      <c r="O8" s="9" t="s">
        <v>370</v>
      </c>
      <c r="P8" s="9" t="s">
        <v>371</v>
      </c>
      <c r="Q8" s="9" t="s">
        <v>372</v>
      </c>
      <c r="R8" s="9" t="s">
        <v>373</v>
      </c>
      <c r="S8" s="9" t="s">
        <v>374</v>
      </c>
      <c r="T8" s="9" t="s">
        <v>480</v>
      </c>
      <c r="U8" s="9" t="s">
        <v>481</v>
      </c>
      <c r="V8" s="9" t="s">
        <v>482</v>
      </c>
      <c r="W8" s="9" t="s">
        <v>483</v>
      </c>
      <c r="X8" s="9" t="s">
        <v>504</v>
      </c>
      <c r="Y8" s="9" t="s">
        <v>505</v>
      </c>
      <c r="Z8" s="9" t="s">
        <v>506</v>
      </c>
      <c r="AA8" s="9" t="s">
        <v>507</v>
      </c>
      <c r="AB8" s="9" t="s">
        <v>508</v>
      </c>
      <c r="AC8" s="9" t="s">
        <v>509</v>
      </c>
      <c r="AD8" s="9" t="s">
        <v>510</v>
      </c>
      <c r="AE8" s="9" t="s">
        <v>515</v>
      </c>
      <c r="AF8" s="9" t="s">
        <v>524</v>
      </c>
    </row>
    <row r="9" spans="3:32" s="2" customFormat="1" ht="18" customHeight="1" x14ac:dyDescent="0.25">
      <c r="C9" s="107" t="s">
        <v>171</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89">
        <v>1324350.71361</v>
      </c>
      <c r="R9" s="389">
        <v>1347856</v>
      </c>
      <c r="S9" s="389">
        <v>1430887.56079</v>
      </c>
      <c r="T9" s="389">
        <v>1169376</v>
      </c>
      <c r="U9" s="389">
        <v>1257823</v>
      </c>
      <c r="V9" s="389">
        <v>1435194.04901</v>
      </c>
      <c r="W9" s="389">
        <v>1269375.5959339999</v>
      </c>
      <c r="X9" s="389">
        <v>1290765.88964</v>
      </c>
      <c r="Y9" s="389">
        <v>1080094.4005099998</v>
      </c>
      <c r="Z9" s="389">
        <v>1310217.42288</v>
      </c>
      <c r="AA9" s="389">
        <v>1644863.4310300003</v>
      </c>
      <c r="AB9" s="389">
        <v>1511308.6791899998</v>
      </c>
      <c r="AC9" s="389">
        <v>1716664.6660999998</v>
      </c>
      <c r="AD9" s="389">
        <v>1997391.6671</v>
      </c>
      <c r="AE9" s="389">
        <v>2280394.057980001</v>
      </c>
      <c r="AF9" s="389">
        <v>2120876.5305356253</v>
      </c>
    </row>
    <row r="10" spans="3:32" s="2" customFormat="1" ht="18" customHeight="1" x14ac:dyDescent="0.25">
      <c r="C10" s="262" t="s">
        <v>279</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4">
        <v>743093</v>
      </c>
      <c r="R10" s="394">
        <v>785463</v>
      </c>
      <c r="S10" s="394">
        <v>869506</v>
      </c>
      <c r="T10" s="394">
        <v>780618</v>
      </c>
      <c r="U10" s="394">
        <v>738367</v>
      </c>
      <c r="V10" s="394">
        <v>882984.16868999996</v>
      </c>
      <c r="W10" s="394">
        <v>849309.50796399999</v>
      </c>
      <c r="X10" s="394">
        <v>820242.82495000004</v>
      </c>
      <c r="Y10" s="394">
        <v>846983.11827999994</v>
      </c>
      <c r="Z10" s="394">
        <v>909308.24647000013</v>
      </c>
      <c r="AA10" s="394">
        <v>919052.18382999999</v>
      </c>
      <c r="AB10" s="394">
        <v>906025.44139999978</v>
      </c>
      <c r="AC10" s="394">
        <v>949281.61871999979</v>
      </c>
      <c r="AD10" s="394">
        <v>1114876.0059400001</v>
      </c>
      <c r="AE10" s="394">
        <v>1171810.9339400006</v>
      </c>
      <c r="AF10" s="394">
        <v>1068266.8669100001</v>
      </c>
    </row>
    <row r="11" spans="3:32" s="2" customFormat="1" ht="18" customHeight="1" x14ac:dyDescent="0.25">
      <c r="C11" s="121" t="s">
        <v>173</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0">
        <v>581257.71360999998</v>
      </c>
      <c r="R11" s="390">
        <v>562393</v>
      </c>
      <c r="S11" s="390">
        <v>561381.56079000002</v>
      </c>
      <c r="T11" s="390">
        <v>388758</v>
      </c>
      <c r="U11" s="390">
        <v>519456</v>
      </c>
      <c r="V11" s="390">
        <v>552209.88032</v>
      </c>
      <c r="W11" s="390">
        <v>420066.08796999999</v>
      </c>
      <c r="X11" s="390">
        <v>470523.06468999997</v>
      </c>
      <c r="Y11" s="390">
        <v>233111.28222999995</v>
      </c>
      <c r="Z11" s="390">
        <v>400909.17640999996</v>
      </c>
      <c r="AA11" s="390">
        <v>725811.24720000033</v>
      </c>
      <c r="AB11" s="390">
        <v>605283.23779000004</v>
      </c>
      <c r="AC11" s="390">
        <v>767383.04738</v>
      </c>
      <c r="AD11" s="390">
        <v>882515.6611599999</v>
      </c>
      <c r="AE11" s="390">
        <v>1108583.1240400001</v>
      </c>
      <c r="AF11" s="390">
        <v>1052609.6636256254</v>
      </c>
    </row>
    <row r="12" spans="3:32" s="2" customFormat="1" ht="18" customHeight="1" x14ac:dyDescent="0.25">
      <c r="C12" s="362" t="s">
        <v>446</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4">
        <v>287600.39899999998</v>
      </c>
      <c r="R12" s="394">
        <v>296950</v>
      </c>
      <c r="S12" s="394">
        <v>249854.75120000003</v>
      </c>
      <c r="T12" s="394">
        <v>242768</v>
      </c>
      <c r="U12" s="394">
        <v>278612</v>
      </c>
      <c r="V12" s="394">
        <v>258345.94407</v>
      </c>
      <c r="W12" s="394">
        <v>306817.05361</v>
      </c>
      <c r="X12" s="394">
        <v>245078.73319999999</v>
      </c>
      <c r="Y12" s="394">
        <v>178468.07004999995</v>
      </c>
      <c r="Z12" s="394">
        <v>242185.44089999999</v>
      </c>
      <c r="AA12" s="394">
        <v>401287.67322000017</v>
      </c>
      <c r="AB12" s="394">
        <v>262551.80966000003</v>
      </c>
      <c r="AC12" s="394">
        <v>546844.79878999991</v>
      </c>
      <c r="AD12" s="394">
        <v>636120.79787999997</v>
      </c>
      <c r="AE12" s="394">
        <v>636033.8578700003</v>
      </c>
      <c r="AF12" s="394">
        <v>678616.18007419736</v>
      </c>
    </row>
    <row r="13" spans="3:32" s="2" customFormat="1" ht="18" customHeight="1" x14ac:dyDescent="0.25">
      <c r="C13" s="362" t="s">
        <v>526</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row>
    <row r="14" spans="3:32" s="2" customFormat="1" ht="18" customHeight="1" x14ac:dyDescent="0.25">
      <c r="C14" s="362" t="s">
        <v>57</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4">
        <v>209621</v>
      </c>
      <c r="R14" s="394">
        <v>248589</v>
      </c>
      <c r="S14" s="394">
        <v>300078.12419999996</v>
      </c>
      <c r="T14" s="394">
        <v>121198</v>
      </c>
      <c r="U14" s="394">
        <v>209656</v>
      </c>
      <c r="V14" s="394">
        <v>265044.55337000004</v>
      </c>
      <c r="W14" s="394">
        <v>90480.473580000005</v>
      </c>
      <c r="X14" s="394">
        <v>191873.87964</v>
      </c>
      <c r="Y14" s="394">
        <v>38631.142799999994</v>
      </c>
      <c r="Z14" s="394">
        <v>119071.60461000001</v>
      </c>
      <c r="AA14" s="394">
        <v>406966.8936500001</v>
      </c>
      <c r="AB14" s="394">
        <v>301908.95455000002</v>
      </c>
      <c r="AC14" s="394">
        <v>172297.59006000002</v>
      </c>
      <c r="AD14" s="394">
        <v>217117.97763000001</v>
      </c>
      <c r="AE14" s="394">
        <v>425461.18685</v>
      </c>
      <c r="AF14" s="394">
        <v>328738.40003467508</v>
      </c>
    </row>
    <row r="15" spans="3:32" s="2" customFormat="1" ht="18" customHeight="1" x14ac:dyDescent="0.25">
      <c r="C15" s="362" t="s">
        <v>58</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1">
        <v>15294</v>
      </c>
      <c r="R15" s="391">
        <v>18662</v>
      </c>
      <c r="S15" s="391">
        <v>11898</v>
      </c>
      <c r="T15" s="391">
        <v>25247</v>
      </c>
      <c r="U15" s="391">
        <v>30193</v>
      </c>
      <c r="V15" s="391">
        <v>28715.471740000008</v>
      </c>
      <c r="W15" s="391">
        <v>21625.112139999987</v>
      </c>
      <c r="X15" s="391">
        <v>32244.406480000001</v>
      </c>
      <c r="Y15" s="391">
        <v>14216.813110000003</v>
      </c>
      <c r="Z15" s="391">
        <v>39633.218739999997</v>
      </c>
      <c r="AA15" s="391">
        <v>-83753.178409999993</v>
      </c>
      <c r="AB15" s="391">
        <v>35455.74035</v>
      </c>
      <c r="AC15" s="391">
        <v>42783.008050000004</v>
      </c>
      <c r="AD15" s="391">
        <v>25002.461189999998</v>
      </c>
      <c r="AE15" s="391">
        <v>41957.68654000001</v>
      </c>
      <c r="AF15" s="391">
        <v>41854.883569999998</v>
      </c>
    </row>
    <row r="16" spans="3:32" s="2" customFormat="1" ht="18" customHeight="1" x14ac:dyDescent="0.25">
      <c r="C16" s="362" t="s">
        <v>444</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1">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row>
    <row r="17" spans="3:32" s="2" customFormat="1" ht="18" customHeight="1" x14ac:dyDescent="0.25">
      <c r="C17" s="362" t="s">
        <v>445</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1">
        <v>2758</v>
      </c>
      <c r="R17" s="391">
        <v>2966</v>
      </c>
      <c r="S17" s="391">
        <v>4152</v>
      </c>
      <c r="T17" s="391">
        <v>4632</v>
      </c>
      <c r="U17" s="391">
        <v>5344</v>
      </c>
      <c r="V17" s="391">
        <v>3426.800130000001</v>
      </c>
      <c r="W17" s="391">
        <v>4299.3203599999997</v>
      </c>
      <c r="X17" s="391">
        <v>5087.5741900000003</v>
      </c>
      <c r="Y17" s="391">
        <v>4122.2470999999987</v>
      </c>
      <c r="Z17" s="391">
        <v>3590.7194700000005</v>
      </c>
      <c r="AA17" s="391">
        <v>4282.8103499999997</v>
      </c>
      <c r="AB17" s="391">
        <v>6205.2922400000007</v>
      </c>
      <c r="AC17" s="391">
        <v>4822.1847099999986</v>
      </c>
      <c r="AD17" s="391">
        <v>4889.460790000001</v>
      </c>
      <c r="AE17" s="391">
        <v>4985.5499599999994</v>
      </c>
      <c r="AF17" s="391">
        <v>3362.619826752999</v>
      </c>
    </row>
    <row r="18" spans="3:32" s="2" customFormat="1" ht="18" customHeight="1" x14ac:dyDescent="0.25">
      <c r="C18" s="362" t="s">
        <v>389</v>
      </c>
      <c r="D18" s="125">
        <v>0</v>
      </c>
      <c r="E18" s="125">
        <v>0</v>
      </c>
      <c r="F18" s="125">
        <v>0</v>
      </c>
      <c r="G18" s="125">
        <v>0</v>
      </c>
      <c r="H18" s="125">
        <v>0</v>
      </c>
      <c r="I18" s="125">
        <v>0</v>
      </c>
      <c r="J18" s="125">
        <v>0</v>
      </c>
      <c r="K18" s="125">
        <v>0</v>
      </c>
      <c r="L18" s="125">
        <v>0</v>
      </c>
      <c r="M18" s="125">
        <v>0</v>
      </c>
      <c r="N18" s="125">
        <v>-10</v>
      </c>
      <c r="O18" s="125">
        <v>-1000</v>
      </c>
      <c r="P18" s="125">
        <v>-1535</v>
      </c>
      <c r="Q18" s="391">
        <v>-3363.2813900000001</v>
      </c>
      <c r="R18" s="391">
        <v>-4774</v>
      </c>
      <c r="S18" s="391">
        <v>-4601.7186099999999</v>
      </c>
      <c r="T18" s="391">
        <v>-5087</v>
      </c>
      <c r="U18" s="391">
        <v>-4349</v>
      </c>
      <c r="V18" s="391">
        <v>-3322.8889900000004</v>
      </c>
      <c r="W18" s="391">
        <v>-3155.8717199999987</v>
      </c>
      <c r="X18" s="391">
        <v>-3761.52882</v>
      </c>
      <c r="Y18" s="391">
        <v>-2326.9908299999997</v>
      </c>
      <c r="Z18" s="391">
        <v>-3571.8073100000006</v>
      </c>
      <c r="AA18" s="391">
        <v>-2972.9516099999996</v>
      </c>
      <c r="AB18" s="391">
        <v>-838.55901000000006</v>
      </c>
      <c r="AC18" s="391">
        <v>635.46577000000002</v>
      </c>
      <c r="AD18" s="391">
        <v>-615.03633000000002</v>
      </c>
      <c r="AE18" s="391">
        <v>144.84281999999996</v>
      </c>
      <c r="AF18" s="391">
        <v>37.580119999999994</v>
      </c>
    </row>
    <row r="19" spans="3:32" s="2" customFormat="1" ht="18" customHeight="1" x14ac:dyDescent="0.25">
      <c r="C19" s="121" t="s">
        <v>350</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0">
        <v>-48014</v>
      </c>
      <c r="R19" s="390">
        <v>-46841</v>
      </c>
      <c r="S19" s="390">
        <v>-47184</v>
      </c>
      <c r="T19" s="390">
        <v>-45460</v>
      </c>
      <c r="U19" s="390">
        <v>-36778</v>
      </c>
      <c r="V19" s="390">
        <v>-45618.963459999999</v>
      </c>
      <c r="W19" s="390">
        <v>-49011.484870000008</v>
      </c>
      <c r="X19" s="390">
        <v>-40342.174019999999</v>
      </c>
      <c r="Y19" s="390">
        <v>-54092.252300000015</v>
      </c>
      <c r="Z19" s="390">
        <v>-49093.958749999991</v>
      </c>
      <c r="AA19" s="390">
        <v>-50301.829400000002</v>
      </c>
      <c r="AB19" s="390">
        <v>-48037.36161</v>
      </c>
      <c r="AC19" s="390">
        <v>-53762.524530000002</v>
      </c>
      <c r="AD19" s="390">
        <v>-51223.882690000013</v>
      </c>
      <c r="AE19" s="390">
        <v>-52845.796979999985</v>
      </c>
      <c r="AF19" s="390">
        <v>-50722.496860000007</v>
      </c>
    </row>
    <row r="20" spans="3:32" s="2" customFormat="1" ht="18" customHeight="1" x14ac:dyDescent="0.25">
      <c r="C20" s="121" t="s">
        <v>178</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0">
        <v>-6038</v>
      </c>
      <c r="R20" s="390">
        <v>-34775</v>
      </c>
      <c r="S20" s="390">
        <v>-49309</v>
      </c>
      <c r="T20" s="390">
        <v>-31719</v>
      </c>
      <c r="U20" s="390">
        <v>-31969.174030000002</v>
      </c>
      <c r="V20" s="390">
        <v>-26945.021059999995</v>
      </c>
      <c r="W20" s="390">
        <v>-42776.754069999995</v>
      </c>
      <c r="X20" s="390">
        <v>-26363.987089999995</v>
      </c>
      <c r="Y20" s="390">
        <v>-26158.84763</v>
      </c>
      <c r="Z20" s="390">
        <v>-28415.774310000001</v>
      </c>
      <c r="AA20" s="390">
        <v>-118971.91532999999</v>
      </c>
      <c r="AB20" s="390">
        <v>-42662.009250000003</v>
      </c>
      <c r="AC20" s="390">
        <v>-46007.067040000002</v>
      </c>
      <c r="AD20" s="390">
        <v>-49370.407610000002</v>
      </c>
      <c r="AE20" s="390">
        <v>-116180.12964000097</v>
      </c>
      <c r="AF20" s="390">
        <v>-39513.587030000002</v>
      </c>
    </row>
    <row r="21" spans="3:32" s="2" customFormat="1" ht="18" customHeight="1" x14ac:dyDescent="0.25">
      <c r="C21" s="262" t="s">
        <v>287</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4">
        <v>-13303</v>
      </c>
      <c r="R21" s="394">
        <v>-14753</v>
      </c>
      <c r="S21" s="394">
        <v>-17254</v>
      </c>
      <c r="T21" s="394">
        <v>-15435</v>
      </c>
      <c r="U21" s="394">
        <v>-16139</v>
      </c>
      <c r="V21" s="394">
        <v>-15316.309579999997</v>
      </c>
      <c r="W21" s="394">
        <v>-17003.477869999999</v>
      </c>
      <c r="X21" s="394">
        <v>-14226.711919999998</v>
      </c>
      <c r="Y21" s="394">
        <v>-15478.235080000002</v>
      </c>
      <c r="Z21" s="394">
        <v>-14976.773160000001</v>
      </c>
      <c r="AA21" s="394">
        <v>-18432.389169999995</v>
      </c>
      <c r="AB21" s="394">
        <v>-16389.77133</v>
      </c>
      <c r="AC21" s="394">
        <v>-17547.944149999999</v>
      </c>
      <c r="AD21" s="394">
        <v>-19168.112550000002</v>
      </c>
      <c r="AE21" s="394">
        <v>-21406.489850000002</v>
      </c>
      <c r="AF21" s="394">
        <v>-19561.593350000003</v>
      </c>
    </row>
    <row r="22" spans="3:32" s="2" customFormat="1" ht="18" customHeight="1" x14ac:dyDescent="0.25">
      <c r="C22" s="262" t="s">
        <v>288</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4">
        <v>-3368</v>
      </c>
      <c r="R22" s="394">
        <v>-7541</v>
      </c>
      <c r="S22" s="394">
        <v>-17681</v>
      </c>
      <c r="T22" s="394">
        <v>-5410</v>
      </c>
      <c r="U22" s="394">
        <v>-8345.1740300000019</v>
      </c>
      <c r="V22" s="394">
        <v>-6681.9155600000004</v>
      </c>
      <c r="W22" s="394">
        <v>-11084.767469999999</v>
      </c>
      <c r="X22" s="394">
        <v>-3371.3028799999997</v>
      </c>
      <c r="Y22" s="394">
        <v>-5538.8410700000004</v>
      </c>
      <c r="Z22" s="394">
        <v>-4718.5450499999997</v>
      </c>
      <c r="AA22" s="394">
        <v>-24637.465369999998</v>
      </c>
      <c r="AB22" s="394">
        <v>-5877.6486799999993</v>
      </c>
      <c r="AC22" s="394">
        <v>-7622.184189999999</v>
      </c>
      <c r="AD22" s="394">
        <v>-10039.765589999999</v>
      </c>
      <c r="AE22" s="394">
        <v>-26448.37023</v>
      </c>
      <c r="AF22" s="394">
        <v>-9029.1447100000005</v>
      </c>
    </row>
    <row r="23" spans="3:32" s="2" customFormat="1" ht="18" customHeight="1" x14ac:dyDescent="0.25">
      <c r="C23" s="262" t="s">
        <v>352</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4">
        <v>-5005</v>
      </c>
      <c r="R23" s="394">
        <v>-8394</v>
      </c>
      <c r="S23" s="394">
        <v>-6792</v>
      </c>
      <c r="T23" s="394">
        <v>-4339</v>
      </c>
      <c r="U23" s="394">
        <v>-1460</v>
      </c>
      <c r="V23" s="394">
        <v>-1258.7077300000001</v>
      </c>
      <c r="W23" s="394">
        <v>-5501.198550000001</v>
      </c>
      <c r="X23" s="394">
        <v>-1444.6466499999999</v>
      </c>
      <c r="Y23" s="394">
        <v>-1270</v>
      </c>
      <c r="Z23" s="394">
        <v>-2015.42452</v>
      </c>
      <c r="AA23" s="394">
        <v>-17920.548789999997</v>
      </c>
      <c r="AB23" s="394">
        <v>-5317.1550500000003</v>
      </c>
      <c r="AC23" s="394">
        <v>-5570.326579999999</v>
      </c>
      <c r="AD23" s="394">
        <v>-7416.3801400000002</v>
      </c>
      <c r="AE23" s="394">
        <v>-32035.827529999999</v>
      </c>
      <c r="AF23" s="394">
        <v>-12106.188199999999</v>
      </c>
    </row>
    <row r="24" spans="3:32" s="2" customFormat="1" ht="18" customHeight="1" x14ac:dyDescent="0.25">
      <c r="C24" s="262" t="s">
        <v>353</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4">
        <v>15638</v>
      </c>
      <c r="R24" s="394">
        <v>-4087</v>
      </c>
      <c r="S24" s="394">
        <v>-7582</v>
      </c>
      <c r="T24" s="394">
        <v>-6535</v>
      </c>
      <c r="U24" s="394">
        <v>-6024.9999999999964</v>
      </c>
      <c r="V24" s="394">
        <v>-3688.0881899999986</v>
      </c>
      <c r="W24" s="394">
        <v>-9187.3101800000004</v>
      </c>
      <c r="X24" s="394">
        <v>-7321.32564</v>
      </c>
      <c r="Y24" s="394">
        <v>-3871.7714799999994</v>
      </c>
      <c r="Z24" s="394">
        <v>-6705.0315799999998</v>
      </c>
      <c r="AA24" s="394">
        <v>-57981.512000000002</v>
      </c>
      <c r="AB24" s="394">
        <v>-15077.43419</v>
      </c>
      <c r="AC24" s="394">
        <v>-15266.612120000003</v>
      </c>
      <c r="AD24" s="394">
        <v>-12746.149329999998</v>
      </c>
      <c r="AE24" s="394">
        <v>-36289.442030000981</v>
      </c>
      <c r="AF24" s="394">
        <v>1183.3392299999998</v>
      </c>
    </row>
    <row r="25" spans="3:32" s="2" customFormat="1" ht="18" customHeight="1" x14ac:dyDescent="0.25">
      <c r="C25" s="121" t="s">
        <v>45</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0">
        <v>69379</v>
      </c>
      <c r="R25" s="390">
        <v>95958</v>
      </c>
      <c r="S25" s="390">
        <v>96841</v>
      </c>
      <c r="T25" s="390">
        <v>46710</v>
      </c>
      <c r="U25" s="390">
        <v>31063</v>
      </c>
      <c r="V25" s="390">
        <v>17755.803940000002</v>
      </c>
      <c r="W25" s="390">
        <v>15621.196059999998</v>
      </c>
      <c r="X25" s="390">
        <v>18315.055369999998</v>
      </c>
      <c r="Y25" s="390">
        <v>24599.825409999994</v>
      </c>
      <c r="Z25" s="390">
        <v>38267.152680000007</v>
      </c>
      <c r="AA25" s="390">
        <v>66041.979600000006</v>
      </c>
      <c r="AB25" s="390">
        <v>58141.859479999985</v>
      </c>
      <c r="AC25" s="390">
        <v>117774.98038000001</v>
      </c>
      <c r="AD25" s="390">
        <v>150012.46921000001</v>
      </c>
      <c r="AE25" s="390">
        <v>176632.20291000002</v>
      </c>
      <c r="AF25" s="390">
        <v>96197.993130000032</v>
      </c>
    </row>
    <row r="26" spans="3:32" s="2" customFormat="1" ht="18" customHeight="1" x14ac:dyDescent="0.25">
      <c r="C26" s="262" t="s">
        <v>315</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4">
        <v>69547</v>
      </c>
      <c r="R26" s="394">
        <v>112401</v>
      </c>
      <c r="S26" s="394">
        <v>97027</v>
      </c>
      <c r="T26" s="394">
        <v>73223</v>
      </c>
      <c r="U26" s="394">
        <v>31255</v>
      </c>
      <c r="V26" s="394">
        <v>17922</v>
      </c>
      <c r="W26" s="394">
        <v>16257</v>
      </c>
      <c r="X26" s="394">
        <v>21303.055369999998</v>
      </c>
      <c r="Y26" s="394">
        <v>24898.261639999993</v>
      </c>
      <c r="Z26" s="394">
        <v>38931.763690000007</v>
      </c>
      <c r="AA26" s="394">
        <v>66605.783290000007</v>
      </c>
      <c r="AB26" s="394">
        <v>85950.066819999993</v>
      </c>
      <c r="AC26" s="394">
        <v>118605.24912000001</v>
      </c>
      <c r="AD26" s="394">
        <v>150337.12803000002</v>
      </c>
      <c r="AE26" s="394">
        <v>177170.19641000003</v>
      </c>
      <c r="AF26" s="394">
        <v>175794.73935000002</v>
      </c>
    </row>
    <row r="27" spans="3:32" s="2" customFormat="1" ht="18" customHeight="1" x14ac:dyDescent="0.25">
      <c r="C27" s="262" t="s">
        <v>316</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4">
        <v>-168</v>
      </c>
      <c r="R27" s="394">
        <v>-16443</v>
      </c>
      <c r="S27" s="394">
        <v>-186</v>
      </c>
      <c r="T27" s="394">
        <v>-26513</v>
      </c>
      <c r="U27" s="394">
        <v>-192</v>
      </c>
      <c r="V27" s="394">
        <v>-166.19605999999996</v>
      </c>
      <c r="W27" s="394">
        <v>-635.8039400000016</v>
      </c>
      <c r="X27" s="394">
        <v>-2988</v>
      </c>
      <c r="Y27" s="394">
        <v>-298.43622999999997</v>
      </c>
      <c r="Z27" s="394">
        <v>-664.61100999999996</v>
      </c>
      <c r="AA27" s="394">
        <v>-563.80369000000007</v>
      </c>
      <c r="AB27" s="394">
        <v>-27808.207340000004</v>
      </c>
      <c r="AC27" s="394">
        <v>-830.26874000000009</v>
      </c>
      <c r="AD27" s="394">
        <v>-324.65881999999999</v>
      </c>
      <c r="AE27" s="394">
        <v>-537.99350000000004</v>
      </c>
      <c r="AF27" s="394">
        <v>-79596.746219999986</v>
      </c>
    </row>
    <row r="28" spans="3:32" s="2" customFormat="1" ht="18" customHeight="1" x14ac:dyDescent="0.25">
      <c r="C28" s="121" t="s">
        <v>351</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0">
        <v>1339677.71361</v>
      </c>
      <c r="R28" s="390">
        <v>1362198</v>
      </c>
      <c r="S28" s="390">
        <v>1431235.56079</v>
      </c>
      <c r="T28" s="390">
        <v>1138907</v>
      </c>
      <c r="U28" s="390">
        <v>1220138.8259699999</v>
      </c>
      <c r="V28" s="390">
        <v>1380385.86843</v>
      </c>
      <c r="W28" s="390">
        <v>1193208.5530539998</v>
      </c>
      <c r="X28" s="390">
        <v>1242374.7838999999</v>
      </c>
      <c r="Y28" s="390">
        <v>1024443.1259899999</v>
      </c>
      <c r="Z28" s="390">
        <v>1270974.8425</v>
      </c>
      <c r="AA28" s="390">
        <v>1541631.6659000004</v>
      </c>
      <c r="AB28" s="390">
        <v>1478751.16781</v>
      </c>
      <c r="AC28" s="390">
        <v>1734670.0549099997</v>
      </c>
      <c r="AD28" s="390">
        <v>2046809.8460099997</v>
      </c>
      <c r="AE28" s="390">
        <v>2288000.33427</v>
      </c>
      <c r="AF28" s="390">
        <v>2126838.4397756252</v>
      </c>
    </row>
    <row r="29" spans="3:32" s="2" customFormat="1" ht="18" customHeight="1" x14ac:dyDescent="0.25">
      <c r="C29" s="262" t="s">
        <v>290</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1">
        <v>-261285</v>
      </c>
      <c r="R29" s="391">
        <v>-281009</v>
      </c>
      <c r="S29" s="391">
        <v>-298309</v>
      </c>
      <c r="T29" s="391">
        <v>-256186</v>
      </c>
      <c r="U29" s="391">
        <v>-238325.96082979999</v>
      </c>
      <c r="V29" s="391">
        <v>-284367.85973020003</v>
      </c>
      <c r="W29" s="391">
        <v>-276589.01770000003</v>
      </c>
      <c r="X29" s="391">
        <v>-265312.71427</v>
      </c>
      <c r="Y29" s="391">
        <v>-270741.02797</v>
      </c>
      <c r="Z29" s="391">
        <v>-295153.44950000005</v>
      </c>
      <c r="AA29" s="391">
        <v>-314999.84853100003</v>
      </c>
      <c r="AB29" s="391">
        <v>-299320.09117999999</v>
      </c>
      <c r="AC29" s="391">
        <v>-328298.93579000002</v>
      </c>
      <c r="AD29" s="391">
        <v>-394629.94491000002</v>
      </c>
      <c r="AE29" s="391">
        <v>-481411.01811999991</v>
      </c>
      <c r="AF29" s="391">
        <v>-366300.77980000002</v>
      </c>
    </row>
    <row r="30" spans="3:32" s="2" customFormat="1" ht="18" customHeight="1" x14ac:dyDescent="0.25">
      <c r="C30" s="112" t="s">
        <v>36</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2">
        <v>839828.82139072707</v>
      </c>
      <c r="P30" s="117">
        <v>1013758</v>
      </c>
      <c r="Q30" s="392">
        <v>1078392.71361</v>
      </c>
      <c r="R30" s="392">
        <v>1081189</v>
      </c>
      <c r="S30" s="392">
        <v>1132926.26079</v>
      </c>
      <c r="T30" s="392">
        <v>882721</v>
      </c>
      <c r="U30" s="392">
        <v>981812.86514019989</v>
      </c>
      <c r="V30" s="392">
        <v>1096018.0086997999</v>
      </c>
      <c r="W30" s="392">
        <v>916619.53535399982</v>
      </c>
      <c r="X30" s="392">
        <v>977062.06962999993</v>
      </c>
      <c r="Y30" s="392">
        <v>753702.09801999992</v>
      </c>
      <c r="Z30" s="392">
        <v>975821.39299999992</v>
      </c>
      <c r="AA30" s="392">
        <v>1226631.8173690003</v>
      </c>
      <c r="AB30" s="392">
        <v>1179431.07663</v>
      </c>
      <c r="AC30" s="392">
        <v>1406371.1191199997</v>
      </c>
      <c r="AD30" s="392">
        <v>1652179.9010999997</v>
      </c>
      <c r="AE30" s="392">
        <v>1806589.3161500001</v>
      </c>
      <c r="AF30" s="392">
        <v>1760539.6599756251</v>
      </c>
    </row>
    <row r="31" spans="3:32" s="2" customFormat="1" ht="18" customHeight="1" x14ac:dyDescent="0.25">
      <c r="C31" s="121" t="s">
        <v>37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0">
        <v>0</v>
      </c>
      <c r="R31" s="390">
        <v>2320461</v>
      </c>
      <c r="S31" s="390">
        <v>32053.725599999998</v>
      </c>
      <c r="T31" s="390">
        <v>0</v>
      </c>
      <c r="U31" s="390">
        <v>-25015.865140199996</v>
      </c>
      <c r="V31" s="390">
        <v>-1384.1348598000006</v>
      </c>
      <c r="W31" s="390">
        <v>0</v>
      </c>
      <c r="X31" s="390">
        <v>0</v>
      </c>
      <c r="Y31" s="390">
        <v>0</v>
      </c>
      <c r="Z31" s="390">
        <v>0</v>
      </c>
      <c r="AA31" s="390">
        <v>0</v>
      </c>
      <c r="AB31" s="390">
        <v>0</v>
      </c>
      <c r="AC31" s="390">
        <v>0</v>
      </c>
      <c r="AD31" s="390">
        <v>0</v>
      </c>
      <c r="AE31" s="390">
        <v>0</v>
      </c>
      <c r="AF31" s="390">
        <v>0</v>
      </c>
    </row>
    <row r="32" spans="3:32" s="2" customFormat="1" ht="18" customHeight="1" x14ac:dyDescent="0.25">
      <c r="C32" s="262" t="s">
        <v>311</v>
      </c>
      <c r="D32" s="125">
        <v>0</v>
      </c>
      <c r="E32" s="125">
        <v>0</v>
      </c>
      <c r="F32" s="125">
        <v>0</v>
      </c>
      <c r="G32" s="125">
        <v>13458</v>
      </c>
      <c r="H32" s="125">
        <v>0</v>
      </c>
      <c r="I32" s="125">
        <v>0</v>
      </c>
      <c r="J32" s="125">
        <v>0</v>
      </c>
      <c r="K32" s="125">
        <v>0</v>
      </c>
      <c r="L32" s="125">
        <v>0</v>
      </c>
      <c r="M32" s="125">
        <v>0</v>
      </c>
      <c r="N32" s="125">
        <v>0</v>
      </c>
      <c r="O32" s="125">
        <v>0</v>
      </c>
      <c r="P32" s="125">
        <v>0</v>
      </c>
      <c r="Q32" s="391">
        <v>0</v>
      </c>
      <c r="R32" s="391">
        <v>0</v>
      </c>
      <c r="S32" s="391">
        <v>0</v>
      </c>
      <c r="T32" s="391">
        <v>0</v>
      </c>
      <c r="U32" s="391">
        <v>0</v>
      </c>
      <c r="V32" s="391">
        <v>0</v>
      </c>
      <c r="W32" s="391">
        <v>0</v>
      </c>
      <c r="X32" s="391">
        <v>0</v>
      </c>
      <c r="Y32" s="391">
        <v>0</v>
      </c>
      <c r="Z32" s="391">
        <v>0</v>
      </c>
      <c r="AA32" s="391">
        <v>0</v>
      </c>
      <c r="AB32" s="391">
        <v>0</v>
      </c>
      <c r="AC32" s="391">
        <v>0</v>
      </c>
      <c r="AD32" s="391">
        <v>0</v>
      </c>
      <c r="AE32" s="391">
        <v>0</v>
      </c>
      <c r="AF32" s="391">
        <v>0</v>
      </c>
    </row>
    <row r="33" spans="3:32" s="2" customFormat="1" ht="18" customHeight="1" x14ac:dyDescent="0.25">
      <c r="C33" s="262" t="s">
        <v>312</v>
      </c>
      <c r="D33" s="125">
        <v>0</v>
      </c>
      <c r="E33" s="125">
        <v>0</v>
      </c>
      <c r="F33" s="125">
        <v>0</v>
      </c>
      <c r="G33" s="125">
        <v>9557</v>
      </c>
      <c r="H33" s="125">
        <v>0</v>
      </c>
      <c r="I33" s="125">
        <v>0</v>
      </c>
      <c r="J33" s="125">
        <v>0</v>
      </c>
      <c r="K33" s="125">
        <v>0</v>
      </c>
      <c r="L33" s="125">
        <v>0</v>
      </c>
      <c r="M33" s="125">
        <v>0</v>
      </c>
      <c r="N33" s="125">
        <v>0</v>
      </c>
      <c r="O33" s="125">
        <v>0</v>
      </c>
      <c r="P33" s="125">
        <v>0</v>
      </c>
      <c r="Q33" s="391">
        <v>0</v>
      </c>
      <c r="R33" s="391">
        <v>0</v>
      </c>
      <c r="S33" s="391">
        <v>0</v>
      </c>
      <c r="T33" s="391">
        <v>0</v>
      </c>
      <c r="U33" s="391">
        <v>0</v>
      </c>
      <c r="V33" s="391">
        <v>0</v>
      </c>
      <c r="W33" s="391">
        <v>0</v>
      </c>
      <c r="X33" s="391">
        <v>0</v>
      </c>
      <c r="Y33" s="391">
        <v>0</v>
      </c>
      <c r="Z33" s="391">
        <v>0</v>
      </c>
      <c r="AA33" s="391">
        <v>0</v>
      </c>
      <c r="AB33" s="391">
        <v>0</v>
      </c>
      <c r="AC33" s="391">
        <v>0</v>
      </c>
      <c r="AD33" s="391">
        <v>0</v>
      </c>
      <c r="AE33" s="391">
        <v>0</v>
      </c>
      <c r="AF33" s="391">
        <v>0</v>
      </c>
    </row>
    <row r="34" spans="3:32" s="2" customFormat="1" ht="18" customHeight="1" x14ac:dyDescent="0.25">
      <c r="C34" s="262" t="s">
        <v>313</v>
      </c>
      <c r="D34" s="125">
        <v>0</v>
      </c>
      <c r="E34" s="125">
        <v>0</v>
      </c>
      <c r="F34" s="125">
        <v>0</v>
      </c>
      <c r="G34" s="125">
        <v>-176101</v>
      </c>
      <c r="H34" s="125">
        <v>0</v>
      </c>
      <c r="I34" s="125">
        <v>0</v>
      </c>
      <c r="J34" s="125">
        <v>0</v>
      </c>
      <c r="K34" s="125">
        <v>0</v>
      </c>
      <c r="L34" s="125">
        <v>0</v>
      </c>
      <c r="M34" s="125">
        <v>0</v>
      </c>
      <c r="N34" s="125">
        <v>0</v>
      </c>
      <c r="O34" s="125">
        <v>0</v>
      </c>
      <c r="P34" s="125">
        <v>0</v>
      </c>
      <c r="Q34" s="391">
        <v>0</v>
      </c>
      <c r="R34" s="391">
        <v>0</v>
      </c>
      <c r="S34" s="391">
        <v>0</v>
      </c>
      <c r="T34" s="391">
        <v>0</v>
      </c>
      <c r="U34" s="391">
        <v>0</v>
      </c>
      <c r="V34" s="391">
        <v>0</v>
      </c>
      <c r="W34" s="391">
        <v>0</v>
      </c>
      <c r="X34" s="391">
        <v>0</v>
      </c>
      <c r="Y34" s="391">
        <v>0</v>
      </c>
      <c r="Z34" s="391">
        <v>0</v>
      </c>
      <c r="AA34" s="391">
        <v>0</v>
      </c>
      <c r="AB34" s="391">
        <v>0</v>
      </c>
      <c r="AC34" s="391">
        <v>0</v>
      </c>
      <c r="AD34" s="391">
        <v>0</v>
      </c>
      <c r="AE34" s="391">
        <v>0</v>
      </c>
      <c r="AF34" s="391">
        <v>0</v>
      </c>
    </row>
    <row r="35" spans="3:32" s="2" customFormat="1" ht="18" customHeight="1" x14ac:dyDescent="0.25">
      <c r="C35" s="262" t="s">
        <v>314</v>
      </c>
      <c r="D35" s="125">
        <v>0</v>
      </c>
      <c r="E35" s="125">
        <v>0</v>
      </c>
      <c r="F35" s="125">
        <v>0</v>
      </c>
      <c r="G35" s="125">
        <v>59874</v>
      </c>
      <c r="H35" s="125">
        <v>0</v>
      </c>
      <c r="I35" s="125">
        <v>0</v>
      </c>
      <c r="J35" s="125">
        <v>0</v>
      </c>
      <c r="K35" s="125">
        <v>0</v>
      </c>
      <c r="L35" s="125">
        <v>0</v>
      </c>
      <c r="M35" s="125">
        <v>0</v>
      </c>
      <c r="N35" s="125">
        <v>0</v>
      </c>
      <c r="O35" s="125">
        <v>0</v>
      </c>
      <c r="P35" s="125">
        <v>0</v>
      </c>
      <c r="Q35" s="391">
        <v>0</v>
      </c>
      <c r="R35" s="391">
        <v>0</v>
      </c>
      <c r="S35" s="391">
        <v>0</v>
      </c>
      <c r="T35" s="391">
        <v>0</v>
      </c>
      <c r="U35" s="391">
        <v>0</v>
      </c>
      <c r="V35" s="391">
        <v>0</v>
      </c>
      <c r="W35" s="391">
        <v>0</v>
      </c>
      <c r="X35" s="391">
        <v>0</v>
      </c>
      <c r="Y35" s="391">
        <v>0</v>
      </c>
      <c r="Z35" s="391">
        <v>0</v>
      </c>
      <c r="AA35" s="391">
        <v>0</v>
      </c>
      <c r="AB35" s="391">
        <v>0</v>
      </c>
      <c r="AC35" s="391">
        <v>0</v>
      </c>
      <c r="AD35" s="391">
        <v>0</v>
      </c>
      <c r="AE35" s="391">
        <v>0</v>
      </c>
      <c r="AF35" s="391">
        <v>0</v>
      </c>
    </row>
    <row r="36" spans="3:32" s="2" customFormat="1" ht="18" customHeight="1" x14ac:dyDescent="0.25">
      <c r="C36" s="262" t="s">
        <v>354</v>
      </c>
      <c r="D36" s="126">
        <v>0</v>
      </c>
      <c r="E36" s="126">
        <v>0</v>
      </c>
      <c r="F36" s="126">
        <v>0</v>
      </c>
      <c r="G36" s="126">
        <v>0</v>
      </c>
      <c r="H36" s="126">
        <v>0</v>
      </c>
      <c r="I36" s="126">
        <v>0</v>
      </c>
      <c r="J36" s="126">
        <v>269245.68689999997</v>
      </c>
      <c r="K36" s="126">
        <v>0</v>
      </c>
      <c r="L36" s="126">
        <v>0</v>
      </c>
      <c r="M36" s="126">
        <v>0</v>
      </c>
      <c r="N36" s="126">
        <v>0</v>
      </c>
      <c r="O36" s="126">
        <v>0</v>
      </c>
      <c r="P36" s="126">
        <v>0</v>
      </c>
      <c r="Q36" s="395">
        <v>0</v>
      </c>
      <c r="R36" s="395">
        <v>0</v>
      </c>
      <c r="S36" s="395">
        <v>0</v>
      </c>
      <c r="T36" s="395">
        <v>0</v>
      </c>
      <c r="U36" s="395">
        <v>0</v>
      </c>
      <c r="V36" s="395">
        <v>0</v>
      </c>
      <c r="W36" s="395">
        <v>0</v>
      </c>
      <c r="X36" s="395">
        <v>0</v>
      </c>
      <c r="Y36" s="395">
        <v>0</v>
      </c>
      <c r="Z36" s="395">
        <v>0</v>
      </c>
      <c r="AA36" s="395">
        <v>0</v>
      </c>
      <c r="AB36" s="395">
        <v>0</v>
      </c>
      <c r="AC36" s="395">
        <v>0</v>
      </c>
      <c r="AD36" s="395">
        <v>0</v>
      </c>
      <c r="AE36" s="395">
        <v>0</v>
      </c>
      <c r="AF36" s="395">
        <v>0</v>
      </c>
    </row>
    <row r="37" spans="3:32" s="2" customFormat="1" ht="18" customHeight="1" x14ac:dyDescent="0.25">
      <c r="C37" s="262" t="s">
        <v>355</v>
      </c>
      <c r="D37" s="126">
        <v>0</v>
      </c>
      <c r="E37" s="126">
        <v>0</v>
      </c>
      <c r="F37" s="126">
        <v>0</v>
      </c>
      <c r="G37" s="126">
        <v>0</v>
      </c>
      <c r="H37" s="126">
        <v>0</v>
      </c>
      <c r="I37" s="126">
        <v>0</v>
      </c>
      <c r="J37" s="126">
        <v>-8304.3800199999987</v>
      </c>
      <c r="K37" s="126">
        <v>0</v>
      </c>
      <c r="L37" s="126">
        <v>0</v>
      </c>
      <c r="M37" s="126">
        <v>0</v>
      </c>
      <c r="N37" s="126">
        <v>0</v>
      </c>
      <c r="O37" s="126">
        <v>0</v>
      </c>
      <c r="P37" s="126">
        <v>0</v>
      </c>
      <c r="Q37" s="395">
        <v>0</v>
      </c>
      <c r="R37" s="395">
        <v>0</v>
      </c>
      <c r="S37" s="395">
        <v>0</v>
      </c>
      <c r="T37" s="395">
        <v>0</v>
      </c>
      <c r="U37" s="395">
        <v>0</v>
      </c>
      <c r="V37" s="395">
        <v>0</v>
      </c>
      <c r="W37" s="395">
        <v>0</v>
      </c>
      <c r="X37" s="395">
        <v>0</v>
      </c>
      <c r="Y37" s="395">
        <v>0</v>
      </c>
      <c r="Z37" s="395">
        <v>0</v>
      </c>
      <c r="AA37" s="395">
        <v>0</v>
      </c>
      <c r="AB37" s="395">
        <v>0</v>
      </c>
      <c r="AC37" s="395">
        <v>0</v>
      </c>
      <c r="AD37" s="395">
        <v>0</v>
      </c>
      <c r="AE37" s="395">
        <v>0</v>
      </c>
      <c r="AF37" s="395">
        <v>0</v>
      </c>
    </row>
    <row r="38" spans="3:32" s="2" customFormat="1" ht="18" customHeight="1" x14ac:dyDescent="0.25">
      <c r="C38" s="262" t="s">
        <v>356</v>
      </c>
      <c r="D38" s="126">
        <v>0</v>
      </c>
      <c r="E38" s="126">
        <v>0</v>
      </c>
      <c r="F38" s="126">
        <v>0</v>
      </c>
      <c r="G38" s="126">
        <v>0</v>
      </c>
      <c r="H38" s="126">
        <v>0</v>
      </c>
      <c r="I38" s="126">
        <v>0</v>
      </c>
      <c r="J38" s="126">
        <v>-89749.852310000002</v>
      </c>
      <c r="K38" s="126">
        <v>0</v>
      </c>
      <c r="L38" s="126">
        <v>0</v>
      </c>
      <c r="M38" s="126">
        <v>0</v>
      </c>
      <c r="N38" s="126">
        <v>0</v>
      </c>
      <c r="O38" s="126">
        <v>0</v>
      </c>
      <c r="P38" s="126">
        <v>0</v>
      </c>
      <c r="Q38" s="395">
        <v>0</v>
      </c>
      <c r="R38" s="395">
        <v>0</v>
      </c>
      <c r="S38" s="395">
        <v>0</v>
      </c>
      <c r="T38" s="395">
        <v>0</v>
      </c>
      <c r="U38" s="395">
        <v>0</v>
      </c>
      <c r="V38" s="395">
        <v>0</v>
      </c>
      <c r="W38" s="395">
        <v>0</v>
      </c>
      <c r="X38" s="395">
        <v>0</v>
      </c>
      <c r="Y38" s="395">
        <v>0</v>
      </c>
      <c r="Z38" s="395">
        <v>0</v>
      </c>
      <c r="AA38" s="395">
        <v>0</v>
      </c>
      <c r="AB38" s="395">
        <v>0</v>
      </c>
      <c r="AC38" s="395">
        <v>0</v>
      </c>
      <c r="AD38" s="395">
        <v>0</v>
      </c>
      <c r="AE38" s="395">
        <v>0</v>
      </c>
      <c r="AF38" s="395">
        <v>0</v>
      </c>
    </row>
    <row r="39" spans="3:32" s="2" customFormat="1" ht="18" customHeight="1" x14ac:dyDescent="0.25">
      <c r="C39" s="262" t="s">
        <v>358</v>
      </c>
      <c r="D39" s="126">
        <v>0</v>
      </c>
      <c r="E39" s="126">
        <v>0</v>
      </c>
      <c r="F39" s="126">
        <v>0</v>
      </c>
      <c r="G39" s="126">
        <v>0</v>
      </c>
      <c r="H39" s="126">
        <v>0</v>
      </c>
      <c r="I39" s="126">
        <v>0</v>
      </c>
      <c r="J39" s="126">
        <v>0</v>
      </c>
      <c r="K39" s="126">
        <v>-26375.049149999999</v>
      </c>
      <c r="L39" s="126">
        <v>0</v>
      </c>
      <c r="M39" s="126">
        <v>0</v>
      </c>
      <c r="N39" s="126">
        <v>0</v>
      </c>
      <c r="O39" s="126">
        <v>0</v>
      </c>
      <c r="P39" s="126">
        <v>0</v>
      </c>
      <c r="Q39" s="395">
        <v>0</v>
      </c>
      <c r="R39" s="395">
        <v>0</v>
      </c>
      <c r="S39" s="395">
        <v>0</v>
      </c>
      <c r="T39" s="395">
        <v>0</v>
      </c>
      <c r="U39" s="395">
        <v>0</v>
      </c>
      <c r="V39" s="395">
        <v>0</v>
      </c>
      <c r="W39" s="395">
        <v>0</v>
      </c>
      <c r="X39" s="395">
        <v>0</v>
      </c>
      <c r="Y39" s="395">
        <v>0</v>
      </c>
      <c r="Z39" s="395">
        <v>0</v>
      </c>
      <c r="AA39" s="395">
        <v>0</v>
      </c>
      <c r="AB39" s="395">
        <v>0</v>
      </c>
      <c r="AC39" s="395">
        <v>0</v>
      </c>
      <c r="AD39" s="395">
        <v>0</v>
      </c>
      <c r="AE39" s="395">
        <v>0</v>
      </c>
      <c r="AF39" s="395">
        <v>0</v>
      </c>
    </row>
    <row r="40" spans="3:32" s="2" customFormat="1" ht="18" customHeight="1" x14ac:dyDescent="0.25">
      <c r="C40" s="262" t="s">
        <v>359</v>
      </c>
      <c r="D40" s="126">
        <v>0</v>
      </c>
      <c r="E40" s="126">
        <v>0</v>
      </c>
      <c r="F40" s="126">
        <v>0</v>
      </c>
      <c r="G40" s="126">
        <v>0</v>
      </c>
      <c r="H40" s="126">
        <v>0</v>
      </c>
      <c r="I40" s="126">
        <v>0</v>
      </c>
      <c r="J40" s="126">
        <v>0</v>
      </c>
      <c r="K40" s="126">
        <v>2966.4660273750001</v>
      </c>
      <c r="L40" s="126">
        <v>0</v>
      </c>
      <c r="M40" s="126">
        <v>0</v>
      </c>
      <c r="N40" s="126">
        <v>0</v>
      </c>
      <c r="O40" s="126">
        <v>0</v>
      </c>
      <c r="P40" s="126">
        <v>0</v>
      </c>
      <c r="Q40" s="395">
        <v>0</v>
      </c>
      <c r="R40" s="395">
        <v>0</v>
      </c>
      <c r="S40" s="395">
        <v>0</v>
      </c>
      <c r="T40" s="395">
        <v>0</v>
      </c>
      <c r="U40" s="395">
        <v>0</v>
      </c>
      <c r="V40" s="395">
        <v>0</v>
      </c>
      <c r="W40" s="395">
        <v>0</v>
      </c>
      <c r="X40" s="395">
        <v>0</v>
      </c>
      <c r="Y40" s="395">
        <v>0</v>
      </c>
      <c r="Z40" s="395">
        <v>0</v>
      </c>
      <c r="AA40" s="395">
        <v>0</v>
      </c>
      <c r="AB40" s="395">
        <v>0</v>
      </c>
      <c r="AC40" s="395">
        <v>0</v>
      </c>
      <c r="AD40" s="395">
        <v>0</v>
      </c>
      <c r="AE40" s="395">
        <v>0</v>
      </c>
      <c r="AF40" s="395">
        <v>0</v>
      </c>
    </row>
    <row r="41" spans="3:32" s="2" customFormat="1" ht="18" customHeight="1" x14ac:dyDescent="0.25">
      <c r="C41" s="262" t="s">
        <v>360</v>
      </c>
      <c r="D41" s="126">
        <v>0</v>
      </c>
      <c r="E41" s="126">
        <v>0</v>
      </c>
      <c r="F41" s="126">
        <v>0</v>
      </c>
      <c r="G41" s="126">
        <v>0</v>
      </c>
      <c r="H41" s="126">
        <v>0</v>
      </c>
      <c r="I41" s="126">
        <v>0</v>
      </c>
      <c r="J41" s="126">
        <v>0</v>
      </c>
      <c r="K41" s="126">
        <v>7956.7211000924999</v>
      </c>
      <c r="L41" s="126">
        <v>0</v>
      </c>
      <c r="M41" s="126">
        <v>0</v>
      </c>
      <c r="N41" s="126">
        <v>0</v>
      </c>
      <c r="O41" s="126">
        <v>0</v>
      </c>
      <c r="P41" s="126">
        <v>0</v>
      </c>
      <c r="Q41" s="395">
        <v>0</v>
      </c>
      <c r="R41" s="395">
        <v>0</v>
      </c>
      <c r="S41" s="395">
        <v>0</v>
      </c>
      <c r="T41" s="395">
        <v>0</v>
      </c>
      <c r="U41" s="395">
        <v>0</v>
      </c>
      <c r="V41" s="395">
        <v>0</v>
      </c>
      <c r="W41" s="395">
        <v>0</v>
      </c>
      <c r="X41" s="395">
        <v>0</v>
      </c>
      <c r="Y41" s="395">
        <v>0</v>
      </c>
      <c r="Z41" s="395">
        <v>0</v>
      </c>
      <c r="AA41" s="395">
        <v>0</v>
      </c>
      <c r="AB41" s="395">
        <v>0</v>
      </c>
      <c r="AC41" s="395">
        <v>0</v>
      </c>
      <c r="AD41" s="395">
        <v>0</v>
      </c>
      <c r="AE41" s="395">
        <v>0</v>
      </c>
      <c r="AF41" s="395">
        <v>0</v>
      </c>
    </row>
    <row r="42" spans="3:32" s="2" customFormat="1" ht="18" customHeight="1" x14ac:dyDescent="0.25">
      <c r="C42" s="262" t="s">
        <v>361</v>
      </c>
      <c r="D42" s="126">
        <v>0</v>
      </c>
      <c r="E42" s="126">
        <v>0</v>
      </c>
      <c r="F42" s="126">
        <v>0</v>
      </c>
      <c r="G42" s="126">
        <v>0</v>
      </c>
      <c r="H42" s="126">
        <v>0</v>
      </c>
      <c r="I42" s="126">
        <v>0</v>
      </c>
      <c r="J42" s="126">
        <v>0</v>
      </c>
      <c r="K42" s="126">
        <v>-17482.025728749995</v>
      </c>
      <c r="L42" s="126">
        <v>0</v>
      </c>
      <c r="M42" s="126">
        <v>0</v>
      </c>
      <c r="N42" s="126">
        <v>0</v>
      </c>
      <c r="O42" s="126">
        <v>0</v>
      </c>
      <c r="P42" s="126">
        <v>0</v>
      </c>
      <c r="Q42" s="395">
        <v>0</v>
      </c>
      <c r="R42" s="395">
        <v>0</v>
      </c>
      <c r="S42" s="395">
        <v>0</v>
      </c>
      <c r="T42" s="395">
        <v>0</v>
      </c>
      <c r="U42" s="395">
        <v>0</v>
      </c>
      <c r="V42" s="395">
        <v>0</v>
      </c>
      <c r="W42" s="395">
        <v>0</v>
      </c>
      <c r="X42" s="395">
        <v>0</v>
      </c>
      <c r="Y42" s="395">
        <v>0</v>
      </c>
      <c r="Z42" s="395">
        <v>0</v>
      </c>
      <c r="AA42" s="395">
        <v>0</v>
      </c>
      <c r="AB42" s="395">
        <v>0</v>
      </c>
      <c r="AC42" s="395">
        <v>0</v>
      </c>
      <c r="AD42" s="395">
        <v>0</v>
      </c>
      <c r="AE42" s="395">
        <v>0</v>
      </c>
      <c r="AF42" s="395">
        <v>0</v>
      </c>
    </row>
    <row r="43" spans="3:32" s="2" customFormat="1" ht="18" customHeight="1" x14ac:dyDescent="0.25">
      <c r="C43" s="262" t="s">
        <v>375</v>
      </c>
      <c r="D43" s="126">
        <v>0</v>
      </c>
      <c r="E43" s="126">
        <v>0</v>
      </c>
      <c r="F43" s="126">
        <v>0</v>
      </c>
      <c r="G43" s="126">
        <v>0</v>
      </c>
      <c r="H43" s="126">
        <v>0</v>
      </c>
      <c r="I43" s="126">
        <v>0</v>
      </c>
      <c r="J43" s="126">
        <v>0</v>
      </c>
      <c r="K43" s="126">
        <v>0</v>
      </c>
      <c r="L43" s="126">
        <v>-20889.0985435</v>
      </c>
      <c r="M43" s="126">
        <v>0</v>
      </c>
      <c r="N43" s="126">
        <v>0</v>
      </c>
      <c r="O43" s="126">
        <v>0</v>
      </c>
      <c r="P43" s="126">
        <v>0</v>
      </c>
      <c r="Q43" s="395">
        <v>0</v>
      </c>
      <c r="R43" s="395">
        <v>0</v>
      </c>
      <c r="S43" s="395">
        <v>0</v>
      </c>
      <c r="T43" s="395">
        <v>0</v>
      </c>
      <c r="U43" s="395">
        <v>0</v>
      </c>
      <c r="V43" s="395">
        <v>0</v>
      </c>
      <c r="W43" s="395">
        <v>0</v>
      </c>
      <c r="X43" s="395">
        <v>0</v>
      </c>
      <c r="Y43" s="395">
        <v>0</v>
      </c>
      <c r="Z43" s="395">
        <v>0</v>
      </c>
      <c r="AA43" s="395">
        <v>0</v>
      </c>
      <c r="AB43" s="395">
        <v>0</v>
      </c>
      <c r="AC43" s="395">
        <v>0</v>
      </c>
      <c r="AD43" s="395">
        <v>0</v>
      </c>
      <c r="AE43" s="395">
        <v>0</v>
      </c>
      <c r="AF43" s="395">
        <v>0</v>
      </c>
    </row>
    <row r="44" spans="3:32" s="2" customFormat="1" ht="18" customHeight="1" x14ac:dyDescent="0.25">
      <c r="C44" s="313" t="s">
        <v>384</v>
      </c>
      <c r="D44" s="126">
        <v>0</v>
      </c>
      <c r="E44" s="126">
        <v>0</v>
      </c>
      <c r="F44" s="126">
        <v>0</v>
      </c>
      <c r="G44" s="126">
        <v>0</v>
      </c>
      <c r="H44" s="126">
        <v>0</v>
      </c>
      <c r="I44" s="126">
        <v>0</v>
      </c>
      <c r="J44" s="126">
        <v>0</v>
      </c>
      <c r="K44" s="126">
        <v>0</v>
      </c>
      <c r="L44" s="126">
        <v>0</v>
      </c>
      <c r="M44" s="126">
        <v>231770.79315930899</v>
      </c>
      <c r="N44" s="126">
        <v>0</v>
      </c>
      <c r="O44" s="126">
        <v>0</v>
      </c>
      <c r="P44" s="126">
        <v>0</v>
      </c>
      <c r="Q44" s="395">
        <v>0</v>
      </c>
      <c r="R44" s="395">
        <v>0</v>
      </c>
      <c r="S44" s="395">
        <v>0</v>
      </c>
      <c r="T44" s="395">
        <v>0</v>
      </c>
      <c r="U44" s="395">
        <v>0</v>
      </c>
      <c r="V44" s="395">
        <v>0</v>
      </c>
      <c r="W44" s="395">
        <v>0</v>
      </c>
      <c r="X44" s="395">
        <v>0</v>
      </c>
      <c r="Y44" s="395">
        <v>0</v>
      </c>
      <c r="Z44" s="395">
        <v>0</v>
      </c>
      <c r="AA44" s="395">
        <v>0</v>
      </c>
      <c r="AB44" s="395">
        <v>0</v>
      </c>
      <c r="AC44" s="395">
        <v>0</v>
      </c>
      <c r="AD44" s="395">
        <v>0</v>
      </c>
      <c r="AE44" s="395">
        <v>0</v>
      </c>
      <c r="AF44" s="395">
        <v>0</v>
      </c>
    </row>
    <row r="45" spans="3:32" s="2" customFormat="1" ht="18" customHeight="1" x14ac:dyDescent="0.25">
      <c r="C45" s="313" t="s">
        <v>385</v>
      </c>
      <c r="D45" s="126">
        <v>0</v>
      </c>
      <c r="E45" s="126">
        <v>0</v>
      </c>
      <c r="F45" s="126">
        <v>0</v>
      </c>
      <c r="G45" s="126">
        <v>0</v>
      </c>
      <c r="H45" s="126">
        <v>0</v>
      </c>
      <c r="I45" s="126">
        <v>0</v>
      </c>
      <c r="J45" s="126">
        <v>0</v>
      </c>
      <c r="K45" s="126">
        <v>0</v>
      </c>
      <c r="L45" s="126">
        <v>0</v>
      </c>
      <c r="M45" s="126">
        <v>-79348.908113749989</v>
      </c>
      <c r="N45" s="126">
        <v>0</v>
      </c>
      <c r="O45" s="126">
        <v>0</v>
      </c>
      <c r="P45" s="126">
        <v>0</v>
      </c>
      <c r="Q45" s="395">
        <v>0</v>
      </c>
      <c r="R45" s="395">
        <v>0</v>
      </c>
      <c r="S45" s="395">
        <v>0</v>
      </c>
      <c r="T45" s="395">
        <v>0</v>
      </c>
      <c r="U45" s="395">
        <v>0</v>
      </c>
      <c r="V45" s="395">
        <v>0</v>
      </c>
      <c r="W45" s="395">
        <v>0</v>
      </c>
      <c r="X45" s="395">
        <v>0</v>
      </c>
      <c r="Y45" s="395">
        <v>0</v>
      </c>
      <c r="Z45" s="395">
        <v>0</v>
      </c>
      <c r="AA45" s="395">
        <v>0</v>
      </c>
      <c r="AB45" s="395">
        <v>0</v>
      </c>
      <c r="AC45" s="395">
        <v>0</v>
      </c>
      <c r="AD45" s="395">
        <v>0</v>
      </c>
      <c r="AE45" s="395">
        <v>0</v>
      </c>
      <c r="AF45" s="395">
        <v>0</v>
      </c>
    </row>
    <row r="46" spans="3:32" s="2" customFormat="1" ht="18" customHeight="1" x14ac:dyDescent="0.25">
      <c r="C46" s="313" t="s">
        <v>390</v>
      </c>
      <c r="D46" s="126">
        <v>0</v>
      </c>
      <c r="E46" s="126">
        <v>0</v>
      </c>
      <c r="F46" s="126">
        <v>0</v>
      </c>
      <c r="G46" s="126">
        <v>0</v>
      </c>
      <c r="H46" s="126">
        <v>0</v>
      </c>
      <c r="I46" s="126">
        <v>0</v>
      </c>
      <c r="J46" s="126">
        <v>0</v>
      </c>
      <c r="K46" s="126">
        <v>0</v>
      </c>
      <c r="L46" s="126">
        <v>0</v>
      </c>
      <c r="M46" s="126">
        <v>0</v>
      </c>
      <c r="N46" s="126">
        <v>-17783.068350000001</v>
      </c>
      <c r="O46" s="126">
        <v>0</v>
      </c>
      <c r="P46" s="126">
        <v>0</v>
      </c>
      <c r="Q46" s="395">
        <v>0</v>
      </c>
      <c r="R46" s="395">
        <v>0</v>
      </c>
      <c r="S46" s="395">
        <v>0</v>
      </c>
      <c r="T46" s="395">
        <v>0</v>
      </c>
      <c r="U46" s="395">
        <v>0</v>
      </c>
      <c r="V46" s="395">
        <v>0</v>
      </c>
      <c r="W46" s="395">
        <v>0</v>
      </c>
      <c r="X46" s="395">
        <v>0</v>
      </c>
      <c r="Y46" s="395">
        <v>0</v>
      </c>
      <c r="Z46" s="395">
        <v>0</v>
      </c>
      <c r="AA46" s="395">
        <v>0</v>
      </c>
      <c r="AB46" s="395">
        <v>0</v>
      </c>
      <c r="AC46" s="395">
        <v>0</v>
      </c>
      <c r="AD46" s="395">
        <v>0</v>
      </c>
      <c r="AE46" s="395">
        <v>0</v>
      </c>
      <c r="AF46" s="395">
        <v>0</v>
      </c>
    </row>
    <row r="47" spans="3:32" s="2" customFormat="1" ht="18" customHeight="1" x14ac:dyDescent="0.25">
      <c r="C47" s="313" t="s">
        <v>433</v>
      </c>
      <c r="D47" s="126">
        <v>0</v>
      </c>
      <c r="E47" s="126">
        <v>0</v>
      </c>
      <c r="F47" s="126">
        <v>0</v>
      </c>
      <c r="G47" s="126">
        <v>0</v>
      </c>
      <c r="H47" s="126">
        <v>0</v>
      </c>
      <c r="I47" s="126">
        <v>0</v>
      </c>
      <c r="J47" s="126">
        <v>0</v>
      </c>
      <c r="K47" s="126">
        <v>0</v>
      </c>
      <c r="L47" s="126">
        <v>0</v>
      </c>
      <c r="M47" s="126">
        <v>0</v>
      </c>
      <c r="N47" s="126">
        <v>0</v>
      </c>
      <c r="O47" s="126">
        <v>-5348.3007106450004</v>
      </c>
      <c r="P47" s="126">
        <v>0</v>
      </c>
      <c r="Q47" s="395">
        <v>0</v>
      </c>
      <c r="R47" s="395">
        <v>0</v>
      </c>
      <c r="S47" s="395">
        <v>0</v>
      </c>
      <c r="T47" s="395">
        <v>0</v>
      </c>
      <c r="U47" s="395">
        <v>0</v>
      </c>
      <c r="V47" s="395">
        <v>0</v>
      </c>
      <c r="W47" s="395">
        <v>0</v>
      </c>
      <c r="X47" s="395">
        <v>0</v>
      </c>
      <c r="Y47" s="395">
        <v>0</v>
      </c>
      <c r="Z47" s="395">
        <v>0</v>
      </c>
      <c r="AA47" s="395">
        <v>0</v>
      </c>
      <c r="AB47" s="395">
        <v>0</v>
      </c>
      <c r="AC47" s="395">
        <v>0</v>
      </c>
      <c r="AD47" s="395">
        <v>0</v>
      </c>
      <c r="AE47" s="395">
        <v>0</v>
      </c>
      <c r="AF47" s="395">
        <v>0</v>
      </c>
    </row>
    <row r="48" spans="3:32" s="2" customFormat="1" ht="18" customHeight="1" x14ac:dyDescent="0.25">
      <c r="C48" s="313" t="s">
        <v>434</v>
      </c>
      <c r="D48" s="126">
        <v>0</v>
      </c>
      <c r="E48" s="126">
        <v>0</v>
      </c>
      <c r="F48" s="126">
        <v>0</v>
      </c>
      <c r="G48" s="126">
        <v>0</v>
      </c>
      <c r="H48" s="126">
        <v>0</v>
      </c>
      <c r="I48" s="126">
        <v>0</v>
      </c>
      <c r="J48" s="126">
        <v>0</v>
      </c>
      <c r="K48" s="126">
        <v>0</v>
      </c>
      <c r="L48" s="126">
        <v>0</v>
      </c>
      <c r="M48" s="126">
        <v>0</v>
      </c>
      <c r="N48" s="126">
        <v>0</v>
      </c>
      <c r="O48" s="126">
        <v>-15576.694477947001</v>
      </c>
      <c r="P48" s="126">
        <v>0</v>
      </c>
      <c r="Q48" s="395">
        <v>0</v>
      </c>
      <c r="R48" s="395">
        <v>0</v>
      </c>
      <c r="S48" s="395">
        <v>0</v>
      </c>
      <c r="T48" s="395">
        <v>0</v>
      </c>
      <c r="U48" s="395">
        <v>0</v>
      </c>
      <c r="V48" s="395">
        <v>0</v>
      </c>
      <c r="W48" s="395">
        <v>0</v>
      </c>
      <c r="X48" s="395">
        <v>0</v>
      </c>
      <c r="Y48" s="395">
        <v>0</v>
      </c>
      <c r="Z48" s="395">
        <v>0</v>
      </c>
      <c r="AA48" s="395">
        <v>0</v>
      </c>
      <c r="AB48" s="395">
        <v>0</v>
      </c>
      <c r="AC48" s="395">
        <v>0</v>
      </c>
      <c r="AD48" s="395">
        <v>0</v>
      </c>
      <c r="AE48" s="395">
        <v>0</v>
      </c>
      <c r="AF48" s="395">
        <v>0</v>
      </c>
    </row>
    <row r="49" spans="3:32" s="2" customFormat="1" ht="18" customHeight="1" x14ac:dyDescent="0.25">
      <c r="C49" s="313" t="s">
        <v>435</v>
      </c>
      <c r="D49" s="126">
        <v>0</v>
      </c>
      <c r="E49" s="126">
        <v>0</v>
      </c>
      <c r="F49" s="126">
        <v>0</v>
      </c>
      <c r="G49" s="126">
        <v>0</v>
      </c>
      <c r="H49" s="126">
        <v>0</v>
      </c>
      <c r="I49" s="126">
        <v>0</v>
      </c>
      <c r="J49" s="126">
        <v>0</v>
      </c>
      <c r="K49" s="126">
        <v>0</v>
      </c>
      <c r="L49" s="126">
        <v>0</v>
      </c>
      <c r="M49" s="126">
        <v>0</v>
      </c>
      <c r="N49" s="126">
        <v>0</v>
      </c>
      <c r="O49" s="126">
        <v>13335.088411111996</v>
      </c>
      <c r="P49" s="126">
        <v>0</v>
      </c>
      <c r="Q49" s="395">
        <v>0</v>
      </c>
      <c r="R49" s="395">
        <v>0</v>
      </c>
      <c r="S49" s="395">
        <v>0</v>
      </c>
      <c r="T49" s="395">
        <v>0</v>
      </c>
      <c r="U49" s="395">
        <v>0</v>
      </c>
      <c r="V49" s="395">
        <v>0</v>
      </c>
      <c r="W49" s="395">
        <v>0</v>
      </c>
      <c r="X49" s="395">
        <v>0</v>
      </c>
      <c r="Y49" s="395">
        <v>0</v>
      </c>
      <c r="Z49" s="395">
        <v>0</v>
      </c>
      <c r="AA49" s="395">
        <v>0</v>
      </c>
      <c r="AB49" s="395">
        <v>0</v>
      </c>
      <c r="AC49" s="395">
        <v>0</v>
      </c>
      <c r="AD49" s="395">
        <v>0</v>
      </c>
      <c r="AE49" s="395">
        <v>0</v>
      </c>
      <c r="AF49" s="395">
        <v>0</v>
      </c>
    </row>
    <row r="50" spans="3:32" s="2" customFormat="1" ht="18" customHeight="1" x14ac:dyDescent="0.25">
      <c r="C50" s="313" t="s">
        <v>436</v>
      </c>
      <c r="D50" s="126">
        <v>0</v>
      </c>
      <c r="E50" s="126">
        <v>0</v>
      </c>
      <c r="F50" s="126">
        <v>0</v>
      </c>
      <c r="G50" s="126">
        <v>0</v>
      </c>
      <c r="H50" s="126">
        <v>0</v>
      </c>
      <c r="I50" s="126">
        <v>0</v>
      </c>
      <c r="J50" s="126">
        <v>0</v>
      </c>
      <c r="K50" s="126">
        <v>0</v>
      </c>
      <c r="L50" s="126">
        <v>0</v>
      </c>
      <c r="M50" s="126">
        <v>0</v>
      </c>
      <c r="N50" s="126">
        <v>0</v>
      </c>
      <c r="O50" s="126">
        <v>-6768.4633853710002</v>
      </c>
      <c r="P50" s="126">
        <v>0</v>
      </c>
      <c r="Q50" s="395">
        <v>0</v>
      </c>
      <c r="R50" s="395">
        <v>0</v>
      </c>
      <c r="S50" s="395">
        <v>0</v>
      </c>
      <c r="T50" s="395">
        <v>0</v>
      </c>
      <c r="U50" s="395">
        <v>0</v>
      </c>
      <c r="V50" s="395">
        <v>0</v>
      </c>
      <c r="W50" s="395">
        <v>0</v>
      </c>
      <c r="X50" s="395">
        <v>0</v>
      </c>
      <c r="Y50" s="395">
        <v>0</v>
      </c>
      <c r="Z50" s="395">
        <v>0</v>
      </c>
      <c r="AA50" s="395">
        <v>0</v>
      </c>
      <c r="AB50" s="395">
        <v>0</v>
      </c>
      <c r="AC50" s="395">
        <v>0</v>
      </c>
      <c r="AD50" s="395">
        <v>0</v>
      </c>
      <c r="AE50" s="395">
        <v>0</v>
      </c>
      <c r="AF50" s="395">
        <v>0</v>
      </c>
    </row>
    <row r="51" spans="3:32" s="2" customFormat="1" ht="18" customHeight="1" x14ac:dyDescent="0.25">
      <c r="C51" s="313" t="s">
        <v>437</v>
      </c>
      <c r="D51" s="126">
        <v>0</v>
      </c>
      <c r="E51" s="126">
        <v>0</v>
      </c>
      <c r="F51" s="126">
        <v>0</v>
      </c>
      <c r="G51" s="126">
        <v>0</v>
      </c>
      <c r="H51" s="126">
        <v>0</v>
      </c>
      <c r="I51" s="126">
        <v>0</v>
      </c>
      <c r="J51" s="126">
        <v>0</v>
      </c>
      <c r="K51" s="126">
        <v>0</v>
      </c>
      <c r="L51" s="126">
        <v>0</v>
      </c>
      <c r="M51" s="126">
        <v>0</v>
      </c>
      <c r="N51" s="126">
        <v>0</v>
      </c>
      <c r="O51" s="126">
        <v>-4754.7967472499986</v>
      </c>
      <c r="P51" s="126">
        <v>0</v>
      </c>
      <c r="Q51" s="395">
        <v>0</v>
      </c>
      <c r="R51" s="395">
        <v>0</v>
      </c>
      <c r="S51" s="395">
        <v>0</v>
      </c>
      <c r="T51" s="395">
        <v>0</v>
      </c>
      <c r="U51" s="395">
        <v>0</v>
      </c>
      <c r="V51" s="395">
        <v>0</v>
      </c>
      <c r="W51" s="395">
        <v>0</v>
      </c>
      <c r="X51" s="395">
        <v>0</v>
      </c>
      <c r="Y51" s="395">
        <v>0</v>
      </c>
      <c r="Z51" s="395">
        <v>0</v>
      </c>
      <c r="AA51" s="395">
        <v>0</v>
      </c>
      <c r="AB51" s="395">
        <v>0</v>
      </c>
      <c r="AC51" s="395">
        <v>0</v>
      </c>
      <c r="AD51" s="395">
        <v>0</v>
      </c>
      <c r="AE51" s="395">
        <v>0</v>
      </c>
      <c r="AF51" s="395">
        <v>0</v>
      </c>
    </row>
    <row r="52" spans="3:32" s="2" customFormat="1" ht="18" customHeight="1" x14ac:dyDescent="0.25">
      <c r="C52" s="313" t="s">
        <v>438</v>
      </c>
      <c r="D52" s="126">
        <v>0</v>
      </c>
      <c r="E52" s="126">
        <v>0</v>
      </c>
      <c r="F52" s="126">
        <v>0</v>
      </c>
      <c r="G52" s="126">
        <v>0</v>
      </c>
      <c r="H52" s="126">
        <v>0</v>
      </c>
      <c r="I52" s="126">
        <v>0</v>
      </c>
      <c r="J52" s="126">
        <v>0</v>
      </c>
      <c r="K52" s="126">
        <v>0</v>
      </c>
      <c r="L52" s="126">
        <v>0</v>
      </c>
      <c r="M52" s="126">
        <v>0</v>
      </c>
      <c r="N52" s="126">
        <v>0</v>
      </c>
      <c r="O52" s="126">
        <v>-19098.432122000002</v>
      </c>
      <c r="P52" s="126">
        <v>0</v>
      </c>
      <c r="Q52" s="395">
        <v>0</v>
      </c>
      <c r="R52" s="395">
        <v>0</v>
      </c>
      <c r="S52" s="395">
        <v>0</v>
      </c>
      <c r="T52" s="395">
        <v>0</v>
      </c>
      <c r="U52" s="395">
        <v>0</v>
      </c>
      <c r="V52" s="395">
        <v>0</v>
      </c>
      <c r="W52" s="395">
        <v>0</v>
      </c>
      <c r="X52" s="395">
        <v>0</v>
      </c>
      <c r="Y52" s="395">
        <v>0</v>
      </c>
      <c r="Z52" s="395">
        <v>0</v>
      </c>
      <c r="AA52" s="395">
        <v>0</v>
      </c>
      <c r="AB52" s="395">
        <v>0</v>
      </c>
      <c r="AC52" s="395">
        <v>0</v>
      </c>
      <c r="AD52" s="395">
        <v>0</v>
      </c>
      <c r="AE52" s="395">
        <v>0</v>
      </c>
      <c r="AF52" s="395">
        <v>0</v>
      </c>
    </row>
    <row r="53" spans="3:32" s="2" customFormat="1" ht="18" customHeight="1" x14ac:dyDescent="0.25">
      <c r="C53" s="313" t="s">
        <v>439</v>
      </c>
      <c r="D53" s="126">
        <v>0</v>
      </c>
      <c r="E53" s="126">
        <v>0</v>
      </c>
      <c r="F53" s="126">
        <v>0</v>
      </c>
      <c r="G53" s="126">
        <v>0</v>
      </c>
      <c r="H53" s="126">
        <v>0</v>
      </c>
      <c r="I53" s="126">
        <v>0</v>
      </c>
      <c r="J53" s="126">
        <v>0</v>
      </c>
      <c r="K53" s="126">
        <v>0</v>
      </c>
      <c r="L53" s="126">
        <v>0</v>
      </c>
      <c r="M53" s="126">
        <v>0</v>
      </c>
      <c r="N53" s="126">
        <v>0</v>
      </c>
      <c r="O53" s="126">
        <v>-28966.263856750003</v>
      </c>
      <c r="P53" s="126">
        <v>0</v>
      </c>
      <c r="Q53" s="395">
        <v>0</v>
      </c>
      <c r="R53" s="395">
        <v>0</v>
      </c>
      <c r="S53" s="395">
        <v>0</v>
      </c>
      <c r="T53" s="395">
        <v>0</v>
      </c>
      <c r="U53" s="395">
        <v>0</v>
      </c>
      <c r="V53" s="395">
        <v>0</v>
      </c>
      <c r="W53" s="395">
        <v>0</v>
      </c>
      <c r="X53" s="395">
        <v>0</v>
      </c>
      <c r="Y53" s="395">
        <v>0</v>
      </c>
      <c r="Z53" s="395">
        <v>0</v>
      </c>
      <c r="AA53" s="395">
        <v>0</v>
      </c>
      <c r="AB53" s="395">
        <v>0</v>
      </c>
      <c r="AC53" s="395">
        <v>0</v>
      </c>
      <c r="AD53" s="395">
        <v>0</v>
      </c>
      <c r="AE53" s="395">
        <v>0</v>
      </c>
      <c r="AF53" s="395">
        <v>0</v>
      </c>
    </row>
    <row r="54" spans="3:32" s="2" customFormat="1" ht="18" customHeight="1" x14ac:dyDescent="0.25">
      <c r="C54" s="313" t="s">
        <v>440</v>
      </c>
      <c r="D54" s="126">
        <v>0</v>
      </c>
      <c r="E54" s="126">
        <v>0</v>
      </c>
      <c r="F54" s="126">
        <v>0</v>
      </c>
      <c r="G54" s="126">
        <v>0</v>
      </c>
      <c r="H54" s="126">
        <v>0</v>
      </c>
      <c r="I54" s="126">
        <v>0</v>
      </c>
      <c r="J54" s="126">
        <v>0</v>
      </c>
      <c r="K54" s="126">
        <v>0</v>
      </c>
      <c r="L54" s="126">
        <v>0</v>
      </c>
      <c r="M54" s="126">
        <v>0</v>
      </c>
      <c r="N54" s="126">
        <v>0</v>
      </c>
      <c r="O54" s="126">
        <v>-16290.450167749996</v>
      </c>
      <c r="P54" s="126">
        <v>0</v>
      </c>
      <c r="Q54" s="395">
        <v>0</v>
      </c>
      <c r="R54" s="395">
        <v>0</v>
      </c>
      <c r="S54" s="395">
        <v>0</v>
      </c>
      <c r="T54" s="395">
        <v>0</v>
      </c>
      <c r="U54" s="395">
        <v>0</v>
      </c>
      <c r="V54" s="395">
        <v>0</v>
      </c>
      <c r="W54" s="395">
        <v>0</v>
      </c>
      <c r="X54" s="395">
        <v>0</v>
      </c>
      <c r="Y54" s="395">
        <v>0</v>
      </c>
      <c r="Z54" s="395">
        <v>0</v>
      </c>
      <c r="AA54" s="395">
        <v>0</v>
      </c>
      <c r="AB54" s="395">
        <v>0</v>
      </c>
      <c r="AC54" s="395">
        <v>0</v>
      </c>
      <c r="AD54" s="395">
        <v>0</v>
      </c>
      <c r="AE54" s="395">
        <v>0</v>
      </c>
      <c r="AF54" s="395">
        <v>0</v>
      </c>
    </row>
    <row r="55" spans="3:32" s="2" customFormat="1" ht="18" customHeight="1" x14ac:dyDescent="0.25">
      <c r="C55" s="313" t="s">
        <v>441</v>
      </c>
      <c r="D55" s="126">
        <v>0</v>
      </c>
      <c r="E55" s="126">
        <v>0</v>
      </c>
      <c r="F55" s="126">
        <v>0</v>
      </c>
      <c r="G55" s="126">
        <v>0</v>
      </c>
      <c r="H55" s="126">
        <v>0</v>
      </c>
      <c r="I55" s="126">
        <v>0</v>
      </c>
      <c r="J55" s="126">
        <v>0</v>
      </c>
      <c r="K55" s="126">
        <v>0</v>
      </c>
      <c r="L55" s="126">
        <v>0</v>
      </c>
      <c r="M55" s="126">
        <v>0</v>
      </c>
      <c r="N55" s="126">
        <v>0</v>
      </c>
      <c r="O55" s="126">
        <v>-14034.7531225</v>
      </c>
      <c r="P55" s="126">
        <v>0</v>
      </c>
      <c r="Q55" s="395">
        <v>0</v>
      </c>
      <c r="R55" s="395">
        <v>0</v>
      </c>
      <c r="S55" s="395">
        <v>0</v>
      </c>
      <c r="T55" s="395">
        <v>0</v>
      </c>
      <c r="U55" s="395">
        <v>0</v>
      </c>
      <c r="V55" s="395">
        <v>0</v>
      </c>
      <c r="W55" s="395">
        <v>0</v>
      </c>
      <c r="X55" s="395">
        <v>0</v>
      </c>
      <c r="Y55" s="395">
        <v>0</v>
      </c>
      <c r="Z55" s="395">
        <v>0</v>
      </c>
      <c r="AA55" s="395">
        <v>0</v>
      </c>
      <c r="AB55" s="395">
        <v>0</v>
      </c>
      <c r="AC55" s="395">
        <v>0</v>
      </c>
      <c r="AD55" s="395">
        <v>0</v>
      </c>
      <c r="AE55" s="395">
        <v>0</v>
      </c>
      <c r="AF55" s="395">
        <v>0</v>
      </c>
    </row>
    <row r="56" spans="3:32" s="2" customFormat="1" ht="18" customHeight="1" x14ac:dyDescent="0.25">
      <c r="C56" s="313" t="s">
        <v>474</v>
      </c>
      <c r="D56" s="126">
        <v>0</v>
      </c>
      <c r="E56" s="126">
        <v>0</v>
      </c>
      <c r="F56" s="126">
        <v>0</v>
      </c>
      <c r="G56" s="126">
        <v>0</v>
      </c>
      <c r="H56" s="126">
        <v>0</v>
      </c>
      <c r="I56" s="126">
        <v>0</v>
      </c>
      <c r="J56" s="126">
        <v>0</v>
      </c>
      <c r="K56" s="126">
        <v>0</v>
      </c>
      <c r="L56" s="126">
        <v>0</v>
      </c>
      <c r="M56" s="126">
        <v>0</v>
      </c>
      <c r="N56" s="126">
        <v>0</v>
      </c>
      <c r="O56" s="126">
        <v>-11485.1927</v>
      </c>
      <c r="P56" s="126">
        <v>0</v>
      </c>
      <c r="Q56" s="395">
        <v>0</v>
      </c>
      <c r="R56" s="395">
        <v>0</v>
      </c>
      <c r="S56" s="395">
        <v>0</v>
      </c>
      <c r="T56" s="395">
        <v>0</v>
      </c>
      <c r="U56" s="395">
        <v>0</v>
      </c>
      <c r="V56" s="395">
        <v>0</v>
      </c>
      <c r="W56" s="395">
        <v>0</v>
      </c>
      <c r="X56" s="395">
        <v>0</v>
      </c>
      <c r="Y56" s="395">
        <v>0</v>
      </c>
      <c r="Z56" s="395">
        <v>0</v>
      </c>
      <c r="AA56" s="395">
        <v>0</v>
      </c>
      <c r="AB56" s="395">
        <v>0</v>
      </c>
      <c r="AC56" s="395">
        <v>0</v>
      </c>
      <c r="AD56" s="395">
        <v>0</v>
      </c>
      <c r="AE56" s="395">
        <v>0</v>
      </c>
      <c r="AF56" s="395">
        <v>0</v>
      </c>
    </row>
    <row r="57" spans="3:32" s="2" customFormat="1" ht="18" customHeight="1" x14ac:dyDescent="0.25">
      <c r="C57" s="313" t="s">
        <v>475</v>
      </c>
      <c r="D57" s="126">
        <v>0</v>
      </c>
      <c r="E57" s="126">
        <v>0</v>
      </c>
      <c r="F57" s="126">
        <v>0</v>
      </c>
      <c r="G57" s="126">
        <v>0</v>
      </c>
      <c r="H57" s="126">
        <v>0</v>
      </c>
      <c r="I57" s="126">
        <v>0</v>
      </c>
      <c r="J57" s="126">
        <v>0</v>
      </c>
      <c r="K57" s="126">
        <v>0</v>
      </c>
      <c r="L57" s="126">
        <v>0</v>
      </c>
      <c r="M57" s="126">
        <v>0</v>
      </c>
      <c r="N57" s="126">
        <v>0</v>
      </c>
      <c r="O57" s="126">
        <v>205853.05086448701</v>
      </c>
      <c r="P57" s="126">
        <v>0</v>
      </c>
      <c r="Q57" s="395">
        <v>0</v>
      </c>
      <c r="R57" s="395">
        <v>0</v>
      </c>
      <c r="S57" s="395">
        <v>0</v>
      </c>
      <c r="T57" s="395">
        <v>0</v>
      </c>
      <c r="U57" s="395">
        <v>0</v>
      </c>
      <c r="V57" s="395">
        <v>0</v>
      </c>
      <c r="W57" s="395">
        <v>0</v>
      </c>
      <c r="X57" s="395">
        <v>0</v>
      </c>
      <c r="Y57" s="395">
        <v>0</v>
      </c>
      <c r="Z57" s="395">
        <v>0</v>
      </c>
      <c r="AA57" s="395">
        <v>0</v>
      </c>
      <c r="AB57" s="395">
        <v>0</v>
      </c>
      <c r="AC57" s="395">
        <v>0</v>
      </c>
      <c r="AD57" s="395">
        <v>0</v>
      </c>
      <c r="AE57" s="395">
        <v>0</v>
      </c>
      <c r="AF57" s="395">
        <v>0</v>
      </c>
    </row>
    <row r="58" spans="3:32" s="2" customFormat="1" ht="18" customHeight="1" x14ac:dyDescent="0.25">
      <c r="C58" s="313" t="s">
        <v>476</v>
      </c>
      <c r="D58" s="126">
        <v>0</v>
      </c>
      <c r="E58" s="126">
        <v>0</v>
      </c>
      <c r="F58" s="126">
        <v>0</v>
      </c>
      <c r="G58" s="126">
        <v>0</v>
      </c>
      <c r="H58" s="126">
        <v>0</v>
      </c>
      <c r="I58" s="126">
        <v>0</v>
      </c>
      <c r="J58" s="126">
        <v>0</v>
      </c>
      <c r="K58" s="126">
        <v>0</v>
      </c>
      <c r="L58" s="126">
        <v>0</v>
      </c>
      <c r="M58" s="126">
        <v>0</v>
      </c>
      <c r="N58" s="126">
        <v>0</v>
      </c>
      <c r="O58" s="126">
        <v>-219806.32886611301</v>
      </c>
      <c r="P58" s="126">
        <v>0</v>
      </c>
      <c r="Q58" s="395">
        <v>0</v>
      </c>
      <c r="R58" s="395">
        <v>0</v>
      </c>
      <c r="S58" s="395">
        <v>0</v>
      </c>
      <c r="T58" s="395">
        <v>0</v>
      </c>
      <c r="U58" s="395">
        <v>0</v>
      </c>
      <c r="V58" s="395">
        <v>0</v>
      </c>
      <c r="W58" s="395">
        <v>0</v>
      </c>
      <c r="X58" s="395">
        <v>0</v>
      </c>
      <c r="Y58" s="395">
        <v>0</v>
      </c>
      <c r="Z58" s="395">
        <v>0</v>
      </c>
      <c r="AA58" s="395">
        <v>0</v>
      </c>
      <c r="AB58" s="395">
        <v>0</v>
      </c>
      <c r="AC58" s="395">
        <v>0</v>
      </c>
      <c r="AD58" s="395">
        <v>0</v>
      </c>
      <c r="AE58" s="395">
        <v>0</v>
      </c>
      <c r="AF58" s="395">
        <v>0</v>
      </c>
    </row>
    <row r="59" spans="3:32" s="2" customFormat="1" ht="18" customHeight="1" x14ac:dyDescent="0.25">
      <c r="C59" s="313" t="s">
        <v>460</v>
      </c>
      <c r="D59" s="126">
        <v>0</v>
      </c>
      <c r="E59" s="126">
        <v>0</v>
      </c>
      <c r="F59" s="126">
        <v>0</v>
      </c>
      <c r="G59" s="126">
        <v>0</v>
      </c>
      <c r="H59" s="126">
        <v>0</v>
      </c>
      <c r="I59" s="126">
        <v>0</v>
      </c>
      <c r="J59" s="126">
        <v>0</v>
      </c>
      <c r="K59" s="126">
        <v>0</v>
      </c>
      <c r="L59" s="126">
        <v>0</v>
      </c>
      <c r="M59" s="126">
        <v>0</v>
      </c>
      <c r="N59" s="126">
        <v>0</v>
      </c>
      <c r="O59" s="126">
        <v>0</v>
      </c>
      <c r="P59" s="126">
        <v>0</v>
      </c>
      <c r="Q59" s="395">
        <v>0</v>
      </c>
      <c r="R59" s="395">
        <v>3519736</v>
      </c>
      <c r="S59" s="395">
        <v>0</v>
      </c>
      <c r="T59" s="395">
        <v>0</v>
      </c>
      <c r="U59" s="395">
        <v>0</v>
      </c>
      <c r="V59" s="395">
        <v>0</v>
      </c>
      <c r="W59" s="395">
        <v>0</v>
      </c>
      <c r="X59" s="395">
        <v>0</v>
      </c>
      <c r="Y59" s="395">
        <v>0</v>
      </c>
      <c r="Z59" s="395">
        <v>0</v>
      </c>
      <c r="AA59" s="395">
        <v>0</v>
      </c>
      <c r="AB59" s="395">
        <v>0</v>
      </c>
      <c r="AC59" s="395">
        <v>0</v>
      </c>
      <c r="AD59" s="395">
        <v>0</v>
      </c>
      <c r="AE59" s="395">
        <v>0</v>
      </c>
      <c r="AF59" s="395">
        <v>0</v>
      </c>
    </row>
    <row r="60" spans="3:32" s="2" customFormat="1" ht="18" customHeight="1" x14ac:dyDescent="0.25">
      <c r="C60" s="313" t="s">
        <v>461</v>
      </c>
      <c r="D60" s="126">
        <v>0</v>
      </c>
      <c r="E60" s="126">
        <v>0</v>
      </c>
      <c r="F60" s="126">
        <v>0</v>
      </c>
      <c r="G60" s="126">
        <v>0</v>
      </c>
      <c r="H60" s="126">
        <v>0</v>
      </c>
      <c r="I60" s="126">
        <v>0</v>
      </c>
      <c r="J60" s="126">
        <v>0</v>
      </c>
      <c r="K60" s="126">
        <v>0</v>
      </c>
      <c r="L60" s="126">
        <v>0</v>
      </c>
      <c r="M60" s="126">
        <v>0</v>
      </c>
      <c r="N60" s="126">
        <v>0</v>
      </c>
      <c r="O60" s="126">
        <v>0</v>
      </c>
      <c r="P60" s="126">
        <v>0</v>
      </c>
      <c r="Q60" s="395">
        <v>0</v>
      </c>
      <c r="R60" s="395">
        <v>-7639</v>
      </c>
      <c r="S60" s="395">
        <v>0</v>
      </c>
      <c r="T60" s="395">
        <v>0</v>
      </c>
      <c r="U60" s="395">
        <v>0</v>
      </c>
      <c r="V60" s="395">
        <v>0</v>
      </c>
      <c r="W60" s="395">
        <v>0</v>
      </c>
      <c r="X60" s="395">
        <v>0</v>
      </c>
      <c r="Y60" s="395">
        <v>0</v>
      </c>
      <c r="Z60" s="395">
        <v>0</v>
      </c>
      <c r="AA60" s="395">
        <v>0</v>
      </c>
      <c r="AB60" s="395">
        <v>0</v>
      </c>
      <c r="AC60" s="395">
        <v>0</v>
      </c>
      <c r="AD60" s="395">
        <v>0</v>
      </c>
      <c r="AE60" s="395">
        <v>0</v>
      </c>
      <c r="AF60" s="395">
        <v>0</v>
      </c>
    </row>
    <row r="61" spans="3:32" s="2" customFormat="1" ht="18" customHeight="1" x14ac:dyDescent="0.25">
      <c r="C61" s="313" t="s">
        <v>462</v>
      </c>
      <c r="D61" s="126">
        <v>0</v>
      </c>
      <c r="E61" s="126">
        <v>0</v>
      </c>
      <c r="F61" s="126">
        <v>0</v>
      </c>
      <c r="G61" s="126">
        <v>0</v>
      </c>
      <c r="H61" s="126">
        <v>0</v>
      </c>
      <c r="I61" s="126">
        <v>0</v>
      </c>
      <c r="J61" s="126">
        <v>0</v>
      </c>
      <c r="K61" s="126">
        <v>0</v>
      </c>
      <c r="L61" s="126">
        <v>0</v>
      </c>
      <c r="M61" s="126">
        <v>0</v>
      </c>
      <c r="N61" s="126">
        <v>0</v>
      </c>
      <c r="O61" s="126">
        <v>0</v>
      </c>
      <c r="P61" s="126">
        <v>0</v>
      </c>
      <c r="Q61" s="395">
        <v>0</v>
      </c>
      <c r="R61" s="395">
        <v>-1191636</v>
      </c>
      <c r="S61" s="395">
        <v>0</v>
      </c>
      <c r="T61" s="395">
        <v>0</v>
      </c>
      <c r="U61" s="395">
        <v>0</v>
      </c>
      <c r="V61" s="395">
        <v>0</v>
      </c>
      <c r="W61" s="395">
        <v>0</v>
      </c>
      <c r="X61" s="395">
        <v>0</v>
      </c>
      <c r="Y61" s="395">
        <v>0</v>
      </c>
      <c r="Z61" s="395">
        <v>0</v>
      </c>
      <c r="AA61" s="395">
        <v>0</v>
      </c>
      <c r="AB61" s="395">
        <v>0</v>
      </c>
      <c r="AC61" s="395">
        <v>0</v>
      </c>
      <c r="AD61" s="395">
        <v>0</v>
      </c>
      <c r="AE61" s="395">
        <v>0</v>
      </c>
      <c r="AF61" s="395">
        <v>0</v>
      </c>
    </row>
    <row r="62" spans="3:32" s="2" customFormat="1" ht="18" customHeight="1" x14ac:dyDescent="0.25">
      <c r="C62" s="454" t="s">
        <v>471</v>
      </c>
      <c r="D62" s="395">
        <v>0</v>
      </c>
      <c r="E62" s="395">
        <v>0</v>
      </c>
      <c r="F62" s="395">
        <v>0</v>
      </c>
      <c r="G62" s="395">
        <v>0</v>
      </c>
      <c r="H62" s="395">
        <v>0</v>
      </c>
      <c r="I62" s="395">
        <v>0</v>
      </c>
      <c r="J62" s="395">
        <v>0</v>
      </c>
      <c r="K62" s="395">
        <v>0</v>
      </c>
      <c r="L62" s="395">
        <v>0</v>
      </c>
      <c r="M62" s="395">
        <v>0</v>
      </c>
      <c r="N62" s="395">
        <v>0</v>
      </c>
      <c r="O62" s="395">
        <v>0</v>
      </c>
      <c r="P62" s="395">
        <v>0</v>
      </c>
      <c r="Q62" s="395">
        <v>0</v>
      </c>
      <c r="R62" s="395">
        <v>0</v>
      </c>
      <c r="S62" s="395">
        <v>33363.050999999999</v>
      </c>
      <c r="T62" s="395">
        <v>0</v>
      </c>
      <c r="U62" s="395">
        <v>0</v>
      </c>
      <c r="V62" s="395">
        <v>0</v>
      </c>
      <c r="W62" s="395">
        <v>0</v>
      </c>
      <c r="X62" s="395">
        <v>0</v>
      </c>
      <c r="Y62" s="395">
        <v>0</v>
      </c>
      <c r="Z62" s="395">
        <v>0</v>
      </c>
      <c r="AA62" s="395">
        <v>0</v>
      </c>
      <c r="AB62" s="395">
        <v>0</v>
      </c>
      <c r="AC62" s="395">
        <v>0</v>
      </c>
      <c r="AD62" s="395">
        <v>0</v>
      </c>
      <c r="AE62" s="395">
        <v>0</v>
      </c>
      <c r="AF62" s="395">
        <v>0</v>
      </c>
    </row>
    <row r="63" spans="3:32" s="2" customFormat="1" ht="18" customHeight="1" x14ac:dyDescent="0.25">
      <c r="C63" s="454" t="s">
        <v>477</v>
      </c>
      <c r="D63" s="395">
        <v>0</v>
      </c>
      <c r="E63" s="395">
        <v>0</v>
      </c>
      <c r="F63" s="395">
        <v>0</v>
      </c>
      <c r="G63" s="395">
        <v>0</v>
      </c>
      <c r="H63" s="395">
        <v>0</v>
      </c>
      <c r="I63" s="395">
        <v>0</v>
      </c>
      <c r="J63" s="395">
        <v>0</v>
      </c>
      <c r="K63" s="395">
        <v>0</v>
      </c>
      <c r="L63" s="395">
        <v>0</v>
      </c>
      <c r="M63" s="395">
        <v>0</v>
      </c>
      <c r="N63" s="395">
        <v>0</v>
      </c>
      <c r="O63" s="395">
        <v>0</v>
      </c>
      <c r="P63" s="395">
        <v>0</v>
      </c>
      <c r="Q63" s="395">
        <v>0</v>
      </c>
      <c r="R63" s="395">
        <v>0</v>
      </c>
      <c r="S63" s="395">
        <v>-11187.0082</v>
      </c>
      <c r="T63" s="395">
        <v>0</v>
      </c>
      <c r="U63" s="395">
        <v>0</v>
      </c>
      <c r="V63" s="395">
        <v>0</v>
      </c>
      <c r="W63" s="395">
        <v>0</v>
      </c>
      <c r="X63" s="395">
        <v>0</v>
      </c>
      <c r="Y63" s="395">
        <v>0</v>
      </c>
      <c r="Z63" s="395">
        <v>0</v>
      </c>
      <c r="AA63" s="395">
        <v>0</v>
      </c>
      <c r="AB63" s="395">
        <v>0</v>
      </c>
      <c r="AC63" s="395">
        <v>0</v>
      </c>
      <c r="AD63" s="395">
        <v>0</v>
      </c>
      <c r="AE63" s="395">
        <v>0</v>
      </c>
      <c r="AF63" s="395">
        <v>0</v>
      </c>
    </row>
    <row r="64" spans="3:32" s="2" customFormat="1" ht="18" customHeight="1" x14ac:dyDescent="0.25">
      <c r="C64" s="454" t="s">
        <v>479</v>
      </c>
      <c r="D64" s="395">
        <v>0</v>
      </c>
      <c r="E64" s="395">
        <v>0</v>
      </c>
      <c r="F64" s="395">
        <v>0</v>
      </c>
      <c r="G64" s="395">
        <v>0</v>
      </c>
      <c r="H64" s="395">
        <v>0</v>
      </c>
      <c r="I64" s="395">
        <v>0</v>
      </c>
      <c r="J64" s="395">
        <v>0</v>
      </c>
      <c r="K64" s="395">
        <v>0</v>
      </c>
      <c r="L64" s="395">
        <v>0</v>
      </c>
      <c r="M64" s="395">
        <v>0</v>
      </c>
      <c r="N64" s="395">
        <v>0</v>
      </c>
      <c r="O64" s="395">
        <v>0</v>
      </c>
      <c r="P64" s="395">
        <v>0</v>
      </c>
      <c r="Q64" s="395">
        <v>0</v>
      </c>
      <c r="R64" s="395">
        <v>0</v>
      </c>
      <c r="S64" s="395">
        <v>-9801.1929999999993</v>
      </c>
      <c r="T64" s="395">
        <v>0</v>
      </c>
      <c r="U64" s="395">
        <v>0</v>
      </c>
      <c r="V64" s="395">
        <v>0</v>
      </c>
      <c r="W64" s="395">
        <v>0</v>
      </c>
      <c r="X64" s="395">
        <v>0</v>
      </c>
      <c r="Y64" s="395">
        <v>0</v>
      </c>
      <c r="Z64" s="395">
        <v>0</v>
      </c>
      <c r="AA64" s="395">
        <v>0</v>
      </c>
      <c r="AB64" s="395">
        <v>0</v>
      </c>
      <c r="AC64" s="395">
        <v>0</v>
      </c>
      <c r="AD64" s="395">
        <v>0</v>
      </c>
      <c r="AE64" s="395">
        <v>0</v>
      </c>
      <c r="AF64" s="395">
        <v>0</v>
      </c>
    </row>
    <row r="65" spans="3:32" s="2" customFormat="1" ht="18" customHeight="1" x14ac:dyDescent="0.25">
      <c r="C65" s="454" t="s">
        <v>473</v>
      </c>
      <c r="D65" s="395">
        <v>0</v>
      </c>
      <c r="E65" s="395">
        <v>0</v>
      </c>
      <c r="F65" s="395">
        <v>0</v>
      </c>
      <c r="G65" s="395">
        <v>0</v>
      </c>
      <c r="H65" s="395">
        <v>0</v>
      </c>
      <c r="I65" s="395">
        <v>0</v>
      </c>
      <c r="J65" s="395">
        <v>0</v>
      </c>
      <c r="K65" s="395">
        <v>0</v>
      </c>
      <c r="L65" s="395">
        <v>0</v>
      </c>
      <c r="M65" s="395">
        <v>0</v>
      </c>
      <c r="N65" s="395">
        <v>0</v>
      </c>
      <c r="O65" s="395">
        <v>0</v>
      </c>
      <c r="P65" s="395">
        <v>0</v>
      </c>
      <c r="Q65" s="395">
        <v>0</v>
      </c>
      <c r="R65" s="395">
        <v>0</v>
      </c>
      <c r="S65" s="395">
        <v>33549.776100000003</v>
      </c>
      <c r="T65" s="395">
        <v>0</v>
      </c>
      <c r="U65" s="395">
        <v>0</v>
      </c>
      <c r="V65" s="395">
        <v>0</v>
      </c>
      <c r="W65" s="395">
        <v>0</v>
      </c>
      <c r="X65" s="395">
        <v>0</v>
      </c>
      <c r="Y65" s="395">
        <v>0</v>
      </c>
      <c r="Z65" s="395">
        <v>0</v>
      </c>
      <c r="AA65" s="395">
        <v>0</v>
      </c>
      <c r="AB65" s="395">
        <v>0</v>
      </c>
      <c r="AC65" s="395">
        <v>0</v>
      </c>
      <c r="AD65" s="395">
        <v>0</v>
      </c>
      <c r="AE65" s="395">
        <v>0</v>
      </c>
      <c r="AF65" s="395">
        <v>0</v>
      </c>
    </row>
    <row r="66" spans="3:32" s="2" customFormat="1" ht="18" customHeight="1" x14ac:dyDescent="0.25">
      <c r="C66" s="454" t="s">
        <v>478</v>
      </c>
      <c r="D66" s="395">
        <v>0</v>
      </c>
      <c r="E66" s="395">
        <v>0</v>
      </c>
      <c r="F66" s="395">
        <v>0</v>
      </c>
      <c r="G66" s="395">
        <v>0</v>
      </c>
      <c r="H66" s="395">
        <v>0</v>
      </c>
      <c r="I66" s="395">
        <v>0</v>
      </c>
      <c r="J66" s="395">
        <v>0</v>
      </c>
      <c r="K66" s="395">
        <v>0</v>
      </c>
      <c r="L66" s="395">
        <v>0</v>
      </c>
      <c r="M66" s="395">
        <v>0</v>
      </c>
      <c r="N66" s="395">
        <v>0</v>
      </c>
      <c r="O66" s="395">
        <v>0</v>
      </c>
      <c r="P66" s="395">
        <v>0</v>
      </c>
      <c r="Q66" s="395">
        <v>0</v>
      </c>
      <c r="R66" s="395">
        <v>0</v>
      </c>
      <c r="S66" s="395">
        <v>-13870.900299999999</v>
      </c>
      <c r="T66" s="395">
        <v>0</v>
      </c>
      <c r="U66" s="395">
        <v>0</v>
      </c>
      <c r="V66" s="395">
        <v>0</v>
      </c>
      <c r="W66" s="395">
        <v>0</v>
      </c>
      <c r="X66" s="395">
        <v>0</v>
      </c>
      <c r="Y66" s="395">
        <v>0</v>
      </c>
      <c r="Z66" s="395">
        <v>0</v>
      </c>
      <c r="AA66" s="395">
        <v>0</v>
      </c>
      <c r="AB66" s="395">
        <v>0</v>
      </c>
      <c r="AC66" s="395">
        <v>0</v>
      </c>
      <c r="AD66" s="395">
        <v>0</v>
      </c>
      <c r="AE66" s="395">
        <v>0</v>
      </c>
      <c r="AF66" s="395">
        <v>0</v>
      </c>
    </row>
    <row r="67" spans="3:32" s="2" customFormat="1" ht="18" customHeight="1" x14ac:dyDescent="0.25">
      <c r="C67" s="454" t="s">
        <v>494</v>
      </c>
      <c r="D67" s="395">
        <v>0</v>
      </c>
      <c r="E67" s="395">
        <v>0</v>
      </c>
      <c r="F67" s="395">
        <v>0</v>
      </c>
      <c r="G67" s="395">
        <v>0</v>
      </c>
      <c r="H67" s="395">
        <v>0</v>
      </c>
      <c r="I67" s="395">
        <v>0</v>
      </c>
      <c r="J67" s="395">
        <v>0</v>
      </c>
      <c r="K67" s="395">
        <v>0</v>
      </c>
      <c r="L67" s="395">
        <v>0</v>
      </c>
      <c r="M67" s="395">
        <v>0</v>
      </c>
      <c r="N67" s="395">
        <v>0</v>
      </c>
      <c r="O67" s="395">
        <v>0</v>
      </c>
      <c r="P67" s="395">
        <v>0</v>
      </c>
      <c r="Q67" s="395">
        <v>0</v>
      </c>
      <c r="R67" s="395">
        <v>0</v>
      </c>
      <c r="S67" s="395">
        <v>0</v>
      </c>
      <c r="T67" s="395">
        <v>0</v>
      </c>
      <c r="U67" s="395">
        <v>-37902.825969999998</v>
      </c>
      <c r="V67" s="395">
        <v>-2097.174030000001</v>
      </c>
      <c r="W67" s="395">
        <v>0</v>
      </c>
      <c r="X67" s="395">
        <v>0</v>
      </c>
      <c r="Y67" s="395">
        <v>0</v>
      </c>
      <c r="Z67" s="395">
        <v>0</v>
      </c>
      <c r="AA67" s="395">
        <v>0</v>
      </c>
      <c r="AB67" s="395">
        <v>0</v>
      </c>
      <c r="AC67" s="395">
        <v>0</v>
      </c>
      <c r="AD67" s="395">
        <v>0</v>
      </c>
      <c r="AE67" s="395">
        <v>0</v>
      </c>
      <c r="AF67" s="395">
        <v>0</v>
      </c>
    </row>
    <row r="68" spans="3:32" s="2" customFormat="1" ht="18" customHeight="1" x14ac:dyDescent="0.25">
      <c r="C68" s="454" t="s">
        <v>495</v>
      </c>
      <c r="D68" s="395">
        <v>0</v>
      </c>
      <c r="E68" s="395">
        <v>0</v>
      </c>
      <c r="F68" s="395">
        <v>0</v>
      </c>
      <c r="G68" s="395">
        <v>0</v>
      </c>
      <c r="H68" s="395">
        <v>0</v>
      </c>
      <c r="I68" s="395">
        <v>0</v>
      </c>
      <c r="J68" s="395">
        <v>0</v>
      </c>
      <c r="K68" s="395">
        <v>0</v>
      </c>
      <c r="L68" s="395">
        <v>0</v>
      </c>
      <c r="M68" s="395">
        <v>0</v>
      </c>
      <c r="N68" s="395">
        <v>0</v>
      </c>
      <c r="O68" s="395">
        <v>0</v>
      </c>
      <c r="P68" s="395">
        <v>0</v>
      </c>
      <c r="Q68" s="395">
        <v>0</v>
      </c>
      <c r="R68" s="395">
        <v>0</v>
      </c>
      <c r="S68" s="395">
        <v>0</v>
      </c>
      <c r="T68" s="395">
        <v>0</v>
      </c>
      <c r="U68" s="395">
        <v>12886.9608298</v>
      </c>
      <c r="V68" s="395">
        <v>713.0391702000004</v>
      </c>
      <c r="W68" s="395">
        <v>0</v>
      </c>
      <c r="X68" s="395">
        <v>0</v>
      </c>
      <c r="Y68" s="395">
        <v>0</v>
      </c>
      <c r="Z68" s="395">
        <v>0</v>
      </c>
      <c r="AA68" s="395">
        <v>0</v>
      </c>
      <c r="AB68" s="395">
        <v>0</v>
      </c>
      <c r="AC68" s="395">
        <v>0</v>
      </c>
      <c r="AD68" s="395">
        <v>0</v>
      </c>
      <c r="AE68" s="395">
        <v>0</v>
      </c>
      <c r="AF68" s="395">
        <v>0</v>
      </c>
    </row>
    <row r="69" spans="3:32" s="2" customFormat="1" ht="18" customHeight="1" x14ac:dyDescent="0.25">
      <c r="C69" s="112" t="s">
        <v>254</v>
      </c>
      <c r="D69" s="392">
        <v>957684</v>
      </c>
      <c r="E69" s="392">
        <v>1086714</v>
      </c>
      <c r="F69" s="392">
        <v>987930</v>
      </c>
      <c r="G69" s="392">
        <v>981524</v>
      </c>
      <c r="H69" s="392">
        <v>992803</v>
      </c>
      <c r="I69" s="392">
        <v>956306</v>
      </c>
      <c r="J69" s="392">
        <v>1192219</v>
      </c>
      <c r="K69" s="392">
        <v>907916.99999999977</v>
      </c>
      <c r="L69" s="392">
        <v>886500.90145650005</v>
      </c>
      <c r="M69" s="392">
        <v>1062387.7154900001</v>
      </c>
      <c r="N69" s="392">
        <v>873777.00000000012</v>
      </c>
      <c r="O69" s="392">
        <v>716888.28451000014</v>
      </c>
      <c r="P69" s="392">
        <v>1013758</v>
      </c>
      <c r="Q69" s="392">
        <v>1078392.71361</v>
      </c>
      <c r="R69" s="392">
        <v>3401650</v>
      </c>
      <c r="S69" s="392">
        <v>1164979.98639</v>
      </c>
      <c r="T69" s="392">
        <v>882721</v>
      </c>
      <c r="U69" s="392">
        <v>956796.99999999988</v>
      </c>
      <c r="V69" s="392">
        <v>1094633.8738399998</v>
      </c>
      <c r="W69" s="392">
        <v>916619.53535399982</v>
      </c>
      <c r="X69" s="392">
        <v>977062.06962999993</v>
      </c>
      <c r="Y69" s="392">
        <v>753702.09801999992</v>
      </c>
      <c r="Z69" s="392">
        <v>975821.39299999992</v>
      </c>
      <c r="AA69" s="392">
        <v>1226631.8173690003</v>
      </c>
      <c r="AB69" s="392">
        <v>1179431.07663</v>
      </c>
      <c r="AC69" s="392">
        <v>1406371.1191199997</v>
      </c>
      <c r="AD69" s="392">
        <v>1652179.9010999997</v>
      </c>
      <c r="AE69" s="392">
        <v>1806589.3161500001</v>
      </c>
      <c r="AF69" s="392">
        <v>1760539.6599756251</v>
      </c>
    </row>
    <row r="70" spans="3:32" s="2" customFormat="1" x14ac:dyDescent="0.25">
      <c r="C70" s="364" t="s">
        <v>449</v>
      </c>
      <c r="D70"/>
      <c r="E70"/>
      <c r="F70"/>
      <c r="G70"/>
      <c r="H70"/>
      <c r="I70"/>
    </row>
    <row r="71" spans="3:32" x14ac:dyDescent="0.25">
      <c r="C71" s="365"/>
      <c r="D71" s="16"/>
      <c r="E71" s="16"/>
      <c r="F71" s="16"/>
      <c r="G71" s="16"/>
      <c r="H71" s="16"/>
      <c r="I71" s="16"/>
      <c r="J71" s="16"/>
      <c r="K71" s="16"/>
      <c r="L71" s="16"/>
      <c r="M71" s="16"/>
      <c r="N71" s="16"/>
      <c r="O71" s="16"/>
      <c r="P71" s="16"/>
      <c r="Q71" s="16"/>
      <c r="R71" s="16"/>
      <c r="S71" s="16"/>
      <c r="T71" s="16"/>
      <c r="U71" s="16"/>
      <c r="V71" s="16"/>
      <c r="W71" s="16"/>
      <c r="X71" s="16"/>
    </row>
    <row r="72" spans="3:32" x14ac:dyDescent="0.25">
      <c r="C72" s="365"/>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235</v>
      </c>
    </row>
    <row r="2" spans="3:25" s="220" customFormat="1" ht="10" customHeight="1" x14ac:dyDescent="0.25"/>
    <row r="3" spans="3:25" s="279" customFormat="1" ht="10" customHeight="1" x14ac:dyDescent="0.25"/>
    <row r="4" spans="3:25" s="279" customFormat="1" ht="10" customHeight="1" x14ac:dyDescent="0.25"/>
    <row r="5" spans="3:25" s="279" customFormat="1" ht="10" customHeight="1" x14ac:dyDescent="0.25">
      <c r="C5" s="474" t="s">
        <v>627</v>
      </c>
      <c r="D5" s="474"/>
      <c r="E5" s="474"/>
      <c r="F5" s="474"/>
      <c r="G5" s="474"/>
      <c r="H5" s="474"/>
      <c r="I5" s="474"/>
    </row>
    <row r="6" spans="3:25" s="279" customFormat="1" ht="10" customHeight="1" x14ac:dyDescent="0.25">
      <c r="C6" s="474"/>
      <c r="D6" s="474"/>
      <c r="E6" s="474"/>
      <c r="F6" s="474"/>
      <c r="G6" s="474"/>
      <c r="H6" s="474"/>
      <c r="I6" s="474"/>
    </row>
    <row r="7" spans="3:25" s="2" customFormat="1" ht="18" customHeight="1" x14ac:dyDescent="0.25">
      <c r="C7" s="3"/>
      <c r="D7" s="475" t="s">
        <v>19</v>
      </c>
      <c r="E7" s="475"/>
      <c r="F7" s="475"/>
      <c r="G7" s="475"/>
      <c r="H7" s="475"/>
      <c r="I7" s="475"/>
      <c r="J7" s="475"/>
      <c r="K7" s="475"/>
      <c r="L7" s="475"/>
      <c r="M7" s="475"/>
      <c r="N7" s="475"/>
      <c r="O7" s="475"/>
      <c r="P7" s="475"/>
      <c r="Q7" s="475"/>
      <c r="R7" s="475"/>
      <c r="S7" s="47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8"/>
    </row>
    <row r="9" spans="3:25" s="2" customFormat="1" ht="18" customHeight="1" x14ac:dyDescent="0.25">
      <c r="C9" s="107" t="s">
        <v>171</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1"/>
    </row>
    <row r="10" spans="3:25" s="2" customFormat="1" ht="18" customHeight="1" x14ac:dyDescent="0.25">
      <c r="C10" s="118" t="s">
        <v>172</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1"/>
    </row>
    <row r="11" spans="3:25" s="2" customFormat="1" ht="18" customHeight="1" x14ac:dyDescent="0.25">
      <c r="C11" s="109" t="s">
        <v>173</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1"/>
    </row>
    <row r="12" spans="3:25" s="2" customFormat="1" ht="18" customHeight="1" x14ac:dyDescent="0.25">
      <c r="C12" s="108" t="s">
        <v>194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1"/>
    </row>
    <row r="13" spans="3:25" s="2" customFormat="1" ht="18" customHeight="1" x14ac:dyDescent="0.25">
      <c r="C13" s="108" t="s">
        <v>195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1"/>
    </row>
    <row r="14" spans="3:25" s="2" customFormat="1" ht="18" customHeight="1" x14ac:dyDescent="0.25">
      <c r="C14" s="108" t="s">
        <v>174</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1"/>
    </row>
    <row r="15" spans="3:25" s="2" customFormat="1" ht="18" customHeight="1" x14ac:dyDescent="0.25">
      <c r="C15" s="108" t="s">
        <v>175</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1"/>
    </row>
    <row r="16" spans="3:25" s="2" customFormat="1" ht="18" customHeight="1" x14ac:dyDescent="0.25">
      <c r="C16" s="108" t="s">
        <v>176</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1"/>
    </row>
    <row r="17" spans="3:25" s="2" customFormat="1" ht="18" customHeight="1" x14ac:dyDescent="0.25">
      <c r="C17" s="108" t="s">
        <v>177</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1"/>
    </row>
    <row r="18" spans="3:25" s="2" customFormat="1" ht="18" customHeight="1" x14ac:dyDescent="0.25">
      <c r="C18" s="109" t="s">
        <v>178</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1"/>
    </row>
    <row r="19" spans="3:25" s="2" customFormat="1" ht="18" customHeight="1" x14ac:dyDescent="0.25">
      <c r="C19" s="108" t="s">
        <v>179</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1"/>
    </row>
    <row r="20" spans="3:25" s="2" customFormat="1" ht="18" customHeight="1" x14ac:dyDescent="0.25">
      <c r="C20" s="108" t="s">
        <v>180</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1"/>
    </row>
    <row r="21" spans="3:25" s="2" customFormat="1" ht="18" customHeight="1" x14ac:dyDescent="0.25">
      <c r="C21" s="108" t="s">
        <v>23</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1"/>
    </row>
    <row r="22" spans="3:25" s="2" customFormat="1" ht="18" customHeight="1" x14ac:dyDescent="0.25">
      <c r="C22" s="108" t="s">
        <v>275</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1"/>
    </row>
    <row r="23" spans="3:25" s="2" customFormat="1" ht="18" customHeight="1" x14ac:dyDescent="0.25">
      <c r="C23" s="110" t="s">
        <v>255</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1"/>
    </row>
    <row r="24" spans="3:25" s="2" customFormat="1" ht="18" customHeight="1" x14ac:dyDescent="0.25">
      <c r="C24" s="111" t="s">
        <v>24</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1"/>
    </row>
    <row r="25" spans="3:25" s="2" customFormat="1" ht="18" customHeight="1" x14ac:dyDescent="0.25">
      <c r="C25" s="112" t="s">
        <v>254</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1"/>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235</v>
      </c>
    </row>
    <row r="2" spans="3:25" s="222" customFormat="1" ht="10" customHeight="1" x14ac:dyDescent="0.25"/>
    <row r="3" spans="3:25" s="192" customFormat="1" ht="10" customHeight="1" x14ac:dyDescent="0.25"/>
    <row r="4" spans="3:25" s="192" customFormat="1" ht="10" customHeight="1" x14ac:dyDescent="0.25"/>
    <row r="5" spans="3:25" s="192" customFormat="1" ht="10" customHeight="1" x14ac:dyDescent="0.25">
      <c r="C5" s="474" t="s">
        <v>626</v>
      </c>
      <c r="D5" s="474"/>
      <c r="E5" s="474"/>
      <c r="F5" s="474"/>
      <c r="G5" s="474"/>
      <c r="H5" s="474"/>
      <c r="I5" s="474"/>
    </row>
    <row r="6" spans="3:25" s="192" customFormat="1" ht="10" customHeight="1" x14ac:dyDescent="0.25">
      <c r="C6" s="474"/>
      <c r="D6" s="474"/>
      <c r="E6" s="474"/>
      <c r="F6" s="474"/>
      <c r="G6" s="474"/>
      <c r="H6" s="474"/>
      <c r="I6" s="474"/>
    </row>
    <row r="7" spans="3:25" s="2" customFormat="1" ht="18" customHeight="1" x14ac:dyDescent="0.25">
      <c r="C7" s="3"/>
      <c r="D7" s="475" t="s">
        <v>19</v>
      </c>
      <c r="E7" s="475"/>
      <c r="F7" s="475"/>
      <c r="G7" s="475"/>
      <c r="H7" s="475"/>
      <c r="I7" s="475"/>
      <c r="J7" s="475"/>
      <c r="K7" s="475"/>
      <c r="L7" s="475"/>
      <c r="M7" s="475"/>
      <c r="N7" s="475"/>
      <c r="O7" s="475"/>
      <c r="P7" s="475"/>
      <c r="Q7" s="475"/>
      <c r="R7" s="475"/>
      <c r="S7" s="47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1"/>
    </row>
    <row r="9" spans="3:25" s="2" customFormat="1" ht="18" customHeight="1" x14ac:dyDescent="0.25">
      <c r="C9" s="107" t="s">
        <v>171</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1"/>
    </row>
    <row r="10" spans="3:25" s="2" customFormat="1" ht="18" customHeight="1" x14ac:dyDescent="0.25">
      <c r="C10" s="262" t="s">
        <v>279</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1"/>
    </row>
    <row r="11" spans="3:25" s="2" customFormat="1" ht="18" customHeight="1" x14ac:dyDescent="0.25">
      <c r="C11" s="121" t="s">
        <v>173</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1"/>
    </row>
    <row r="12" spans="3:25" s="2" customFormat="1" ht="18" customHeight="1" x14ac:dyDescent="0.25">
      <c r="C12" s="262" t="s">
        <v>280</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1"/>
    </row>
    <row r="13" spans="3:25" s="2" customFormat="1" ht="18" customHeight="1" x14ac:dyDescent="0.25">
      <c r="C13" s="262" t="s">
        <v>281</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1"/>
    </row>
    <row r="14" spans="3:25" s="2" customFormat="1" ht="18" customHeight="1" x14ac:dyDescent="0.25">
      <c r="C14" s="262" t="s">
        <v>282</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1"/>
    </row>
    <row r="15" spans="3:25" s="2" customFormat="1" ht="18" customHeight="1" x14ac:dyDescent="0.25">
      <c r="C15" s="262" t="s">
        <v>283</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1"/>
    </row>
    <row r="16" spans="3:25" s="2" customFormat="1" ht="18" customHeight="1" x14ac:dyDescent="0.25">
      <c r="C16" s="262" t="s">
        <v>284</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1"/>
    </row>
    <row r="17" spans="3:25" s="2" customFormat="1" ht="18" customHeight="1" x14ac:dyDescent="0.25">
      <c r="C17" s="262" t="s">
        <v>285</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1"/>
    </row>
    <row r="18" spans="3:25" s="2" customFormat="1" ht="18" customHeight="1" x14ac:dyDescent="0.25">
      <c r="C18" s="121" t="s">
        <v>178</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1"/>
    </row>
    <row r="19" spans="3:25" s="2" customFormat="1" ht="18" customHeight="1" x14ac:dyDescent="0.25">
      <c r="C19" s="262" t="s">
        <v>286</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1"/>
    </row>
    <row r="20" spans="3:25" s="2" customFormat="1" ht="18" customHeight="1" x14ac:dyDescent="0.25">
      <c r="C20" s="262" t="s">
        <v>287</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1"/>
    </row>
    <row r="21" spans="3:25" s="2" customFormat="1" ht="18" customHeight="1" x14ac:dyDescent="0.25">
      <c r="C21" s="262" t="s">
        <v>288</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1"/>
    </row>
    <row r="22" spans="3:25" s="2" customFormat="1" ht="18" customHeight="1" x14ac:dyDescent="0.25">
      <c r="C22" s="262" t="s">
        <v>289</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1"/>
    </row>
    <row r="23" spans="3:25" s="2" customFormat="1" ht="18" customHeight="1" x14ac:dyDescent="0.25">
      <c r="C23" s="121" t="s">
        <v>255</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1"/>
    </row>
    <row r="24" spans="3:25" s="2" customFormat="1" ht="18" customHeight="1" x14ac:dyDescent="0.25">
      <c r="C24" s="262" t="s">
        <v>290</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1"/>
    </row>
    <row r="25" spans="3:25" s="2" customFormat="1" ht="18" customHeight="1" x14ac:dyDescent="0.25">
      <c r="C25" s="112" t="s">
        <v>256</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1"/>
    </row>
    <row r="26" spans="3:25" s="2" customFormat="1" ht="18" customHeight="1" x14ac:dyDescent="0.25">
      <c r="C26" s="121" t="s">
        <v>37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1"/>
    </row>
    <row r="27" spans="3:25" s="2" customFormat="1" ht="18" customHeight="1" x14ac:dyDescent="0.25">
      <c r="C27" s="262" t="s">
        <v>291</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1"/>
    </row>
    <row r="28" spans="3:25" s="2" customFormat="1" ht="18" customHeight="1" x14ac:dyDescent="0.25">
      <c r="C28" s="262" t="s">
        <v>292</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1"/>
    </row>
    <row r="29" spans="3:25" s="2" customFormat="1" ht="18" customHeight="1" x14ac:dyDescent="0.25">
      <c r="C29" s="262" t="s">
        <v>293</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1"/>
    </row>
    <row r="30" spans="3:25" s="2" customFormat="1" ht="18" customHeight="1" x14ac:dyDescent="0.25">
      <c r="C30" s="262" t="s">
        <v>294</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1"/>
    </row>
    <row r="31" spans="3:25" s="2" customFormat="1" ht="18" customHeight="1" x14ac:dyDescent="0.25">
      <c r="C31" s="262" t="s">
        <v>295</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1"/>
    </row>
    <row r="32" spans="3:25" s="2" customFormat="1" ht="18" customHeight="1" x14ac:dyDescent="0.25">
      <c r="C32" s="262" t="s">
        <v>296</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1"/>
    </row>
    <row r="33" spans="3:25" s="2" customFormat="1" ht="18" customHeight="1" x14ac:dyDescent="0.25">
      <c r="C33" s="262" t="s">
        <v>297</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1"/>
    </row>
    <row r="34" spans="3:25" s="2" customFormat="1" ht="18" customHeight="1" x14ac:dyDescent="0.25">
      <c r="C34" s="262" t="s">
        <v>298</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1"/>
    </row>
    <row r="35" spans="3:25" s="2" customFormat="1" ht="18" customHeight="1" x14ac:dyDescent="0.25">
      <c r="C35" s="262" t="s">
        <v>299</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1"/>
    </row>
    <row r="36" spans="3:25" s="2" customFormat="1" ht="18" customHeight="1" x14ac:dyDescent="0.25">
      <c r="C36" s="262" t="s">
        <v>300</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1"/>
    </row>
    <row r="37" spans="3:25" s="2" customFormat="1" ht="18" customHeight="1" x14ac:dyDescent="0.25">
      <c r="C37" s="262" t="s">
        <v>301</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1"/>
    </row>
    <row r="38" spans="3:25" s="2" customFormat="1" ht="18" customHeight="1" x14ac:dyDescent="0.25">
      <c r="C38" s="262" t="s">
        <v>302</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1"/>
    </row>
    <row r="39" spans="3:25" s="2" customFormat="1" ht="18" customHeight="1" x14ac:dyDescent="0.25">
      <c r="C39" s="262" t="s">
        <v>303</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1"/>
    </row>
    <row r="40" spans="3:25" s="2" customFormat="1" ht="18" customHeight="1" x14ac:dyDescent="0.25">
      <c r="C40" s="262" t="s">
        <v>304</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1"/>
    </row>
    <row r="41" spans="3:25" s="2" customFormat="1" ht="18" customHeight="1" x14ac:dyDescent="0.25">
      <c r="C41" s="262" t="s">
        <v>305</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1"/>
    </row>
    <row r="42" spans="3:25" s="2" customFormat="1" ht="18" customHeight="1" x14ac:dyDescent="0.25">
      <c r="C42" s="262" t="s">
        <v>306</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1"/>
    </row>
    <row r="43" spans="3:25" s="2" customFormat="1" ht="18" customHeight="1" x14ac:dyDescent="0.25">
      <c r="C43" s="262" t="s">
        <v>307</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1"/>
    </row>
    <row r="44" spans="3:25" s="2" customFormat="1" ht="18" customHeight="1" x14ac:dyDescent="0.25">
      <c r="C44" s="262" t="s">
        <v>308</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1"/>
    </row>
    <row r="45" spans="3:25" s="2" customFormat="1" ht="18" customHeight="1" x14ac:dyDescent="0.25">
      <c r="C45" s="262" t="s">
        <v>309</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1"/>
    </row>
    <row r="46" spans="3:25" s="2" customFormat="1" ht="18" customHeight="1" x14ac:dyDescent="0.25">
      <c r="C46" s="262" t="s">
        <v>310</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1"/>
    </row>
    <row r="47" spans="3:25" s="2" customFormat="1" ht="18" customHeight="1" x14ac:dyDescent="0.25">
      <c r="C47" s="262" t="s">
        <v>311</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1"/>
    </row>
    <row r="48" spans="3:25" s="2" customFormat="1" ht="18" customHeight="1" x14ac:dyDescent="0.25">
      <c r="C48" s="262" t="s">
        <v>312</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1"/>
    </row>
    <row r="49" spans="3:25" s="2" customFormat="1" ht="18" customHeight="1" x14ac:dyDescent="0.25">
      <c r="C49" s="262" t="s">
        <v>313</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1"/>
    </row>
    <row r="50" spans="3:25" s="2" customFormat="1" ht="18" customHeight="1" x14ac:dyDescent="0.25">
      <c r="C50" s="262" t="s">
        <v>314</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1"/>
    </row>
    <row r="51" spans="3:25" s="2" customFormat="1" ht="18" customHeight="1" x14ac:dyDescent="0.25">
      <c r="C51" s="112" t="s">
        <v>254</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1"/>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3"/>
      <c r="E57" s="393"/>
      <c r="F57" s="393"/>
      <c r="G57" s="393"/>
      <c r="H57" s="393"/>
      <c r="I57" s="393"/>
      <c r="J57" s="393"/>
      <c r="K57" s="393"/>
      <c r="L57" s="393"/>
      <c r="M57" s="393"/>
      <c r="N57" s="393"/>
      <c r="O57" s="393"/>
      <c r="P57" s="393"/>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R83"/>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sheetView>
  </sheetViews>
  <sheetFormatPr defaultColWidth="12.81640625" defaultRowHeight="12.5" x14ac:dyDescent="0.25"/>
  <cols>
    <col min="1" max="2" width="1.81640625" customWidth="1"/>
    <col min="3" max="3" width="55.1796875" customWidth="1"/>
    <col min="4" max="4" width="12.81640625" bestFit="1"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630</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3:44" s="2" customFormat="1" ht="18" customHeight="1" x14ac:dyDescent="0.25">
      <c r="C9" s="107" t="s">
        <v>181</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89">
        <v>1053392.75825</v>
      </c>
      <c r="AD9" s="389">
        <v>1058918.9200999998</v>
      </c>
      <c r="AE9" s="389">
        <v>1102723.6693467756</v>
      </c>
      <c r="AF9" s="389">
        <v>868228.70756999997</v>
      </c>
      <c r="AG9" s="389">
        <v>979048.66320019995</v>
      </c>
      <c r="AH9" s="389">
        <v>1094029.3410598002</v>
      </c>
      <c r="AI9" s="389">
        <v>918477.64748999977</v>
      </c>
      <c r="AJ9" s="389">
        <v>971348.74725999986</v>
      </c>
      <c r="AK9" s="389">
        <v>754069.97736999998</v>
      </c>
      <c r="AL9" s="389">
        <v>974496.90824000002</v>
      </c>
      <c r="AM9" s="389">
        <v>1223678.0780299997</v>
      </c>
      <c r="AN9" s="389">
        <v>1179084.1591900003</v>
      </c>
      <c r="AO9" s="389">
        <v>1407387.7642800002</v>
      </c>
      <c r="AP9" s="389">
        <v>1648550.0498600001</v>
      </c>
      <c r="AQ9" s="389">
        <v>1807766.0048699998</v>
      </c>
      <c r="AR9" s="389">
        <v>1763690.6523856251</v>
      </c>
    </row>
    <row r="10" spans="3:44" s="2" customFormat="1" ht="18" customHeight="1" x14ac:dyDescent="0.25">
      <c r="C10" s="109" t="s">
        <v>182</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396">
        <v>584621</v>
      </c>
      <c r="AD10" s="396">
        <v>567167</v>
      </c>
      <c r="AE10" s="396">
        <v>565982.69865677564</v>
      </c>
      <c r="AF10" s="396">
        <v>393845.14279000001</v>
      </c>
      <c r="AG10" s="396">
        <v>523805.00310999999</v>
      </c>
      <c r="AH10" s="396">
        <v>555532.96931000007</v>
      </c>
      <c r="AI10" s="396">
        <v>423221.67191999999</v>
      </c>
      <c r="AJ10" s="396">
        <v>474284.59350999998</v>
      </c>
      <c r="AK10" s="396">
        <v>235437.87305999993</v>
      </c>
      <c r="AL10" s="396">
        <v>404480.98371999996</v>
      </c>
      <c r="AM10" s="396">
        <v>728785.04881000041</v>
      </c>
      <c r="AN10" s="396">
        <v>606122.29679999989</v>
      </c>
      <c r="AO10" s="396">
        <v>766747.58160999999</v>
      </c>
      <c r="AP10" s="396">
        <v>883130.79749000003</v>
      </c>
      <c r="AQ10" s="396">
        <v>1108437.2812200002</v>
      </c>
      <c r="AR10" s="396">
        <v>1052572.0835056254</v>
      </c>
    </row>
    <row r="11" spans="3:44" s="2" customFormat="1" ht="18" customHeight="1" x14ac:dyDescent="0.25">
      <c r="C11" s="108" t="s">
        <v>446</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1">
        <v>287600</v>
      </c>
      <c r="AD11" s="391">
        <v>296950</v>
      </c>
      <c r="AE11" s="391">
        <v>249854.99117620563</v>
      </c>
      <c r="AF11" s="391">
        <v>242767.58681000001</v>
      </c>
      <c r="AG11" s="391">
        <v>278612.47200000001</v>
      </c>
      <c r="AH11" s="391">
        <v>258345.94407</v>
      </c>
      <c r="AI11" s="391">
        <v>306817.05361</v>
      </c>
      <c r="AJ11" s="391">
        <v>245078.73319999999</v>
      </c>
      <c r="AK11" s="391">
        <v>178468.37004999994</v>
      </c>
      <c r="AL11" s="391">
        <v>242185.44089999996</v>
      </c>
      <c r="AM11" s="391">
        <v>401287.87322000018</v>
      </c>
      <c r="AN11" s="391">
        <v>262552.30965999997</v>
      </c>
      <c r="AO11" s="391">
        <v>546844.79878999991</v>
      </c>
      <c r="AP11" s="391">
        <v>636120.79787999997</v>
      </c>
      <c r="AQ11" s="391">
        <v>636032.8578700003</v>
      </c>
      <c r="AR11" s="391">
        <v>678616.18007419736</v>
      </c>
    </row>
    <row r="12" spans="3:44" s="2" customFormat="1" ht="18" customHeight="1" x14ac:dyDescent="0.25">
      <c r="C12" s="108" t="s">
        <v>526</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1">
        <v>0</v>
      </c>
      <c r="AD12" s="391">
        <v>0</v>
      </c>
      <c r="AE12" s="391">
        <v>0</v>
      </c>
      <c r="AF12" s="391">
        <v>0</v>
      </c>
      <c r="AG12" s="391">
        <v>0</v>
      </c>
      <c r="AH12" s="391">
        <v>0</v>
      </c>
      <c r="AI12" s="391">
        <v>0</v>
      </c>
      <c r="AJ12" s="391">
        <v>0</v>
      </c>
      <c r="AK12" s="391">
        <v>0</v>
      </c>
      <c r="AL12" s="391">
        <v>0</v>
      </c>
      <c r="AM12" s="391">
        <v>0</v>
      </c>
      <c r="AN12" s="391">
        <v>0</v>
      </c>
      <c r="AO12" s="391">
        <v>0</v>
      </c>
      <c r="AP12" s="391">
        <v>0</v>
      </c>
      <c r="AQ12" s="391">
        <v>0</v>
      </c>
      <c r="AR12" s="391">
        <v>0</v>
      </c>
    </row>
    <row r="13" spans="3:44" s="2" customFormat="1" ht="18" customHeight="1" x14ac:dyDescent="0.25">
      <c r="C13" s="108" t="s">
        <v>57</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1">
        <v>209621</v>
      </c>
      <c r="AD13" s="391">
        <v>248589</v>
      </c>
      <c r="AE13" s="391">
        <v>300077.70748057001</v>
      </c>
      <c r="AF13" s="391">
        <v>121198.73809</v>
      </c>
      <c r="AG13" s="391">
        <v>209655.67460999999</v>
      </c>
      <c r="AH13" s="391">
        <v>265044.55337000004</v>
      </c>
      <c r="AI13" s="391">
        <v>90480.473579999991</v>
      </c>
      <c r="AJ13" s="391">
        <v>191873.87964</v>
      </c>
      <c r="AK13" s="391">
        <v>38630.642800000001</v>
      </c>
      <c r="AL13" s="391">
        <v>119071.60461000001</v>
      </c>
      <c r="AM13" s="391">
        <v>406967.54365000007</v>
      </c>
      <c r="AN13" s="391">
        <v>301908.95455000002</v>
      </c>
      <c r="AO13" s="391">
        <v>172297.59006000002</v>
      </c>
      <c r="AP13" s="391">
        <v>217117.97763000001</v>
      </c>
      <c r="AQ13" s="391">
        <v>425461.18685</v>
      </c>
      <c r="AR13" s="391">
        <v>328738.40003467508</v>
      </c>
    </row>
    <row r="14" spans="3:44" s="2" customFormat="1" ht="18" customHeight="1" x14ac:dyDescent="0.25">
      <c r="C14" s="108" t="s">
        <v>58</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1">
        <v>15294</v>
      </c>
      <c r="AD14" s="391">
        <v>18662</v>
      </c>
      <c r="AE14" s="391">
        <v>11898</v>
      </c>
      <c r="AF14" s="391">
        <v>25247.029480000001</v>
      </c>
      <c r="AG14" s="391">
        <v>30192.648459999997</v>
      </c>
      <c r="AH14" s="391">
        <v>28715.171740000009</v>
      </c>
      <c r="AI14" s="391">
        <v>21625.324369999988</v>
      </c>
      <c r="AJ14" s="391">
        <v>32244.406480000001</v>
      </c>
      <c r="AK14" s="391">
        <v>14216.813110000003</v>
      </c>
      <c r="AL14" s="391">
        <v>39633.218739999997</v>
      </c>
      <c r="AM14" s="391">
        <v>-83753.178409999993</v>
      </c>
      <c r="AN14" s="391">
        <v>35455.74035</v>
      </c>
      <c r="AO14" s="391">
        <v>42783.008050000004</v>
      </c>
      <c r="AP14" s="391">
        <v>25001.561189999997</v>
      </c>
      <c r="AQ14" s="391">
        <v>41958.68654000001</v>
      </c>
      <c r="AR14" s="391">
        <v>41854.883569999998</v>
      </c>
    </row>
    <row r="15" spans="3:44" s="2" customFormat="1" ht="18" customHeight="1" x14ac:dyDescent="0.25">
      <c r="C15" s="108" t="s">
        <v>444</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1">
        <v>69348</v>
      </c>
      <c r="AD15" s="391">
        <v>0</v>
      </c>
      <c r="AE15" s="391">
        <v>0</v>
      </c>
      <c r="AF15" s="391">
        <v>0</v>
      </c>
      <c r="AG15" s="391">
        <v>0</v>
      </c>
      <c r="AH15" s="391">
        <v>0</v>
      </c>
      <c r="AI15" s="391">
        <v>0</v>
      </c>
      <c r="AJ15" s="391">
        <v>0</v>
      </c>
      <c r="AK15" s="391">
        <v>0</v>
      </c>
      <c r="AL15" s="391">
        <v>0</v>
      </c>
      <c r="AM15" s="391">
        <v>0</v>
      </c>
      <c r="AN15" s="391">
        <v>0</v>
      </c>
      <c r="AO15" s="391">
        <v>0</v>
      </c>
      <c r="AP15" s="391">
        <v>0</v>
      </c>
      <c r="AQ15" s="391">
        <v>0</v>
      </c>
      <c r="AR15" s="391">
        <v>0</v>
      </c>
    </row>
    <row r="16" spans="3:44" s="2" customFormat="1" ht="18" customHeight="1" x14ac:dyDescent="0.25">
      <c r="C16" s="108" t="s">
        <v>445</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1">
        <v>2758</v>
      </c>
      <c r="AD16" s="391">
        <v>2966</v>
      </c>
      <c r="AE16" s="391">
        <v>4152</v>
      </c>
      <c r="AF16" s="391">
        <v>4631.7884100000001</v>
      </c>
      <c r="AG16" s="391">
        <v>5344.2080399999995</v>
      </c>
      <c r="AH16" s="391">
        <v>3427.300130000001</v>
      </c>
      <c r="AI16" s="391">
        <v>4298.8203600000015</v>
      </c>
      <c r="AJ16" s="391">
        <v>5087.5741900000003</v>
      </c>
      <c r="AK16" s="391">
        <v>4122.0470999999989</v>
      </c>
      <c r="AL16" s="391">
        <v>3590.7194700000005</v>
      </c>
      <c r="AM16" s="391">
        <v>4282.8103499999997</v>
      </c>
      <c r="AN16" s="391">
        <v>6205.2922400000007</v>
      </c>
      <c r="AO16" s="391">
        <v>4822.1847099999986</v>
      </c>
      <c r="AP16" s="391">
        <v>4890.460790000001</v>
      </c>
      <c r="AQ16" s="391">
        <v>4984.5499599999994</v>
      </c>
      <c r="AR16" s="391">
        <v>3362.619826752999</v>
      </c>
    </row>
    <row r="17" spans="3:44" s="2" customFormat="1" ht="18" customHeight="1" x14ac:dyDescent="0.25">
      <c r="C17" s="109" t="s">
        <v>184</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6">
        <v>465182</v>
      </c>
      <c r="AD17" s="396">
        <v>489099</v>
      </c>
      <c r="AE17" s="396">
        <v>542695</v>
      </c>
      <c r="AF17" s="396">
        <v>478132.13949999999</v>
      </c>
      <c r="AG17" s="396">
        <v>455710.72564020002</v>
      </c>
      <c r="AH17" s="396">
        <v>546593.58268980007</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396">
        <v>707711.42267999996</v>
      </c>
    </row>
    <row r="18" spans="3:44" s="2" customFormat="1" ht="18" customHeight="1" x14ac:dyDescent="0.25">
      <c r="C18" s="108" t="s">
        <v>185</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1">
        <v>465182</v>
      </c>
      <c r="AD18" s="391">
        <v>489099</v>
      </c>
      <c r="AE18" s="391">
        <v>542695</v>
      </c>
      <c r="AF18" s="391">
        <v>478132.13949999999</v>
      </c>
      <c r="AG18" s="391">
        <v>455710.72564020002</v>
      </c>
      <c r="AH18" s="391">
        <v>546593.58268980007</v>
      </c>
      <c r="AI18" s="391">
        <v>515068.25936999987</v>
      </c>
      <c r="AJ18" s="391">
        <v>506370.63682000001</v>
      </c>
      <c r="AK18" s="391">
        <v>523629.13767000003</v>
      </c>
      <c r="AL18" s="391">
        <v>579168.81236999994</v>
      </c>
      <c r="AM18" s="391">
        <v>552869.9326099999</v>
      </c>
      <c r="AN18" s="391">
        <v>575304.09867999994</v>
      </c>
      <c r="AO18" s="391">
        <v>631809.84635999997</v>
      </c>
      <c r="AP18" s="391">
        <v>750605.26410000015</v>
      </c>
      <c r="AQ18" s="391">
        <v>771759.27872999979</v>
      </c>
      <c r="AR18" s="391">
        <v>707711.42267999996</v>
      </c>
    </row>
    <row r="19" spans="3:44" s="2" customFormat="1" ht="18" customHeight="1" x14ac:dyDescent="0.25">
      <c r="C19" s="109" t="s">
        <v>143</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396">
        <v>3589.7582499999553</v>
      </c>
      <c r="AD19" s="396">
        <v>2652.9200999997556</v>
      </c>
      <c r="AE19" s="396">
        <v>-5954.0293099998962</v>
      </c>
      <c r="AF19" s="396">
        <v>-3748.5747200000333</v>
      </c>
      <c r="AG19" s="396">
        <v>-467.06555000005756</v>
      </c>
      <c r="AH19" s="396">
        <v>-8097.2109399997862</v>
      </c>
      <c r="AI19" s="396">
        <v>-19812.283800000092</v>
      </c>
      <c r="AJ19" s="396">
        <v>-9306.4830700000166</v>
      </c>
      <c r="AK19" s="396">
        <v>-4997.0333599999758</v>
      </c>
      <c r="AL19" s="396">
        <v>-9152.8878499998245</v>
      </c>
      <c r="AM19" s="396">
        <v>-57976.903390000574</v>
      </c>
      <c r="AN19" s="396">
        <v>-2342.2362899997038</v>
      </c>
      <c r="AO19" s="396">
        <v>8830.3363100001825</v>
      </c>
      <c r="AP19" s="396">
        <v>14813.988269999973</v>
      </c>
      <c r="AQ19" s="396">
        <v>-72430.555080000428</v>
      </c>
      <c r="AR19" s="396">
        <v>3407.1461999999592</v>
      </c>
    </row>
    <row r="20" spans="3:44" s="2" customFormat="1" ht="18" customHeight="1" x14ac:dyDescent="0.25">
      <c r="C20" s="109" t="s">
        <v>186</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396">
        <v>-5566.7684500000005</v>
      </c>
      <c r="AD20" s="396">
        <v>-6531.8342600000005</v>
      </c>
      <c r="AE20" s="396">
        <v>-6155.3879900000002</v>
      </c>
      <c r="AF20" s="396">
        <v>-6813.8253399999994</v>
      </c>
      <c r="AG20" s="396">
        <v>-4183.4773499999992</v>
      </c>
      <c r="AH20" s="396">
        <v>-4021.6338500002407</v>
      </c>
      <c r="AI20" s="396">
        <v>-4088.3869800000002</v>
      </c>
      <c r="AJ20" s="396">
        <v>-4273.5337600000003</v>
      </c>
      <c r="AK20" s="396">
        <v>-4582.4861699999992</v>
      </c>
      <c r="AL20" s="396">
        <v>-4160.1399799999999</v>
      </c>
      <c r="AM20" s="396">
        <v>-4772.2629300000008</v>
      </c>
      <c r="AN20" s="396">
        <v>-5990.1008199999997</v>
      </c>
      <c r="AO20" s="396">
        <v>-5900.3914699999996</v>
      </c>
      <c r="AP20" s="396">
        <v>-5542.0953600000003</v>
      </c>
      <c r="AQ20" s="396">
        <v>-5567.5686100000003</v>
      </c>
      <c r="AR20" s="396">
        <v>-8943.8417599999993</v>
      </c>
    </row>
    <row r="21" spans="3:44" s="2" customFormat="1" ht="18" customHeight="1" x14ac:dyDescent="0.25">
      <c r="C21" s="108" t="s">
        <v>180</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1">
        <v>-2532.6960100000001</v>
      </c>
      <c r="AD21" s="391">
        <v>-2692.2569100000001</v>
      </c>
      <c r="AE21" s="391">
        <v>-2708.4661999999998</v>
      </c>
      <c r="AF21" s="391">
        <v>-2772.0666999999994</v>
      </c>
      <c r="AG21" s="391">
        <v>-2874.2678699999997</v>
      </c>
      <c r="AH21" s="391">
        <v>-2792.2679799999996</v>
      </c>
      <c r="AI21" s="391">
        <v>-2913.0862999999995</v>
      </c>
      <c r="AJ21" s="391">
        <v>-2777.3945400000007</v>
      </c>
      <c r="AK21" s="391">
        <v>-2886.7223999999997</v>
      </c>
      <c r="AL21" s="391">
        <v>-2946.60194</v>
      </c>
      <c r="AM21" s="391">
        <v>-3183.0193500000009</v>
      </c>
      <c r="AN21" s="391">
        <v>-3305.9441799999995</v>
      </c>
      <c r="AO21" s="391">
        <v>-3611.2007600000002</v>
      </c>
      <c r="AP21" s="391">
        <v>-3810.1461399999998</v>
      </c>
      <c r="AQ21" s="391">
        <v>-3923.0743600000001</v>
      </c>
      <c r="AR21" s="391">
        <v>-3640.2335600000006</v>
      </c>
    </row>
    <row r="22" spans="3:44" s="2" customFormat="1" ht="18" customHeight="1" x14ac:dyDescent="0.25">
      <c r="C22" s="108" t="s">
        <v>23</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1">
        <v>-640.06744000000003</v>
      </c>
      <c r="AD22" s="391">
        <v>-1002.82514</v>
      </c>
      <c r="AE22" s="391">
        <v>-919.97556000000009</v>
      </c>
      <c r="AF22" s="391">
        <v>-1191.2463099999998</v>
      </c>
      <c r="AG22" s="391">
        <v>-865.40233000000001</v>
      </c>
      <c r="AH22" s="391">
        <v>-685.07837000024097</v>
      </c>
      <c r="AI22" s="391">
        <v>-1084.6599200000001</v>
      </c>
      <c r="AJ22" s="391">
        <v>-814.70858999999996</v>
      </c>
      <c r="AK22" s="391">
        <v>-1404.0626700000003</v>
      </c>
      <c r="AL22" s="391">
        <v>-772.38487999999995</v>
      </c>
      <c r="AM22" s="391">
        <v>-1043.1188399999999</v>
      </c>
      <c r="AN22" s="391">
        <v>-946.43337000000008</v>
      </c>
      <c r="AO22" s="391">
        <v>-1947.2706600000001</v>
      </c>
      <c r="AP22" s="391">
        <v>-1006.8958299999999</v>
      </c>
      <c r="AQ22" s="391">
        <v>-1204.2709099999997</v>
      </c>
      <c r="AR22" s="391">
        <v>-1182.8586399999999</v>
      </c>
    </row>
    <row r="23" spans="3:44" s="2" customFormat="1" ht="18" customHeight="1" x14ac:dyDescent="0.25">
      <c r="C23" s="120" t="s">
        <v>29</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5">
        <v>-2374.2774799999997</v>
      </c>
      <c r="AD23" s="395">
        <v>-2695.8881200000001</v>
      </c>
      <c r="AE23" s="395">
        <v>-2435.2034000000003</v>
      </c>
      <c r="AF23" s="395">
        <v>-2692.7289900000005</v>
      </c>
      <c r="AG23" s="395">
        <v>-396.60466999999989</v>
      </c>
      <c r="AH23" s="395">
        <v>-496.95715999999993</v>
      </c>
      <c r="AI23" s="395">
        <v>-58.963780000000362</v>
      </c>
      <c r="AJ23" s="395">
        <v>-852.57421000000011</v>
      </c>
      <c r="AK23" s="395">
        <v>-240.33540999999994</v>
      </c>
      <c r="AL23" s="395">
        <v>-433.37796000000009</v>
      </c>
      <c r="AM23" s="395">
        <v>-556.31757999999979</v>
      </c>
      <c r="AN23" s="395">
        <v>-1629.6064000000001</v>
      </c>
      <c r="AO23" s="395">
        <v>-301.74536999999998</v>
      </c>
      <c r="AP23" s="395">
        <v>-684.20023999999978</v>
      </c>
      <c r="AQ23" s="395">
        <v>-298.18461000000002</v>
      </c>
      <c r="AR23" s="395">
        <v>-4079.9847699999996</v>
      </c>
    </row>
    <row r="24" spans="3:44" s="2" customFormat="1" ht="18" customHeight="1" x14ac:dyDescent="0.25">
      <c r="C24" s="120" t="s">
        <v>85</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5">
        <v>-19.727520000000361</v>
      </c>
      <c r="AD24" s="395">
        <v>-140.8640900000002</v>
      </c>
      <c r="AE24" s="395">
        <v>-91.742829999999856</v>
      </c>
      <c r="AF24" s="395">
        <v>-157.78334000000038</v>
      </c>
      <c r="AG24" s="395">
        <v>-47.202479999999994</v>
      </c>
      <c r="AH24" s="395">
        <v>-47.33034</v>
      </c>
      <c r="AI24" s="395">
        <v>-31.67697999999999</v>
      </c>
      <c r="AJ24" s="395">
        <v>171.14357999999999</v>
      </c>
      <c r="AK24" s="395">
        <v>-51.365690000000001</v>
      </c>
      <c r="AL24" s="395">
        <v>-7.7751999999999697</v>
      </c>
      <c r="AM24" s="395">
        <v>10.192840000000011</v>
      </c>
      <c r="AN24" s="395">
        <v>-108.11687000000001</v>
      </c>
      <c r="AO24" s="395">
        <v>-40.174680000000002</v>
      </c>
      <c r="AP24" s="395">
        <v>-40.853149999999999</v>
      </c>
      <c r="AQ24" s="395">
        <v>-142.03873000000002</v>
      </c>
      <c r="AR24" s="395">
        <v>-40.764790000000005</v>
      </c>
    </row>
    <row r="25" spans="3:44" s="2" customFormat="1" ht="18" customHeight="1" x14ac:dyDescent="0.25">
      <c r="C25" s="109" t="s">
        <v>45</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396">
        <v>43448.224900000001</v>
      </c>
      <c r="AD25" s="396">
        <v>40273.650729999979</v>
      </c>
      <c r="AE25" s="396">
        <v>52015.611170000004</v>
      </c>
      <c r="AF25" s="396">
        <v>28832.346679999995</v>
      </c>
      <c r="AG25" s="396">
        <v>8375.0211999999974</v>
      </c>
      <c r="AH25" s="396">
        <v>6986.8079100000014</v>
      </c>
      <c r="AI25" s="396">
        <v>1326.731140000004</v>
      </c>
      <c r="AJ25" s="396">
        <v>12513.965120000001</v>
      </c>
      <c r="AK25" s="396">
        <v>4015.0302200000001</v>
      </c>
      <c r="AL25" s="396">
        <v>6256.4627299999993</v>
      </c>
      <c r="AM25" s="396">
        <v>9331.2409599999974</v>
      </c>
      <c r="AN25" s="396">
        <v>6523.3783099999964</v>
      </c>
      <c r="AO25" s="396">
        <v>4697.6862599999986</v>
      </c>
      <c r="AP25" s="396">
        <v>10673.309060000001</v>
      </c>
      <c r="AQ25" s="396">
        <v>3938.5177299999996</v>
      </c>
      <c r="AR25" s="396">
        <v>5791.4826900000044</v>
      </c>
    </row>
    <row r="26" spans="3:44"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1">
        <v>43492.62053</v>
      </c>
      <c r="AD26" s="391">
        <v>56585.570599999985</v>
      </c>
      <c r="AE26" s="391">
        <v>52067.959680000007</v>
      </c>
      <c r="AF26" s="391">
        <v>53722.176189999998</v>
      </c>
      <c r="AG26" s="391">
        <v>8406.9780299999966</v>
      </c>
      <c r="AH26" s="391">
        <v>7015.1295300000011</v>
      </c>
      <c r="AI26" s="391">
        <v>1366.0968000000039</v>
      </c>
      <c r="AJ26" s="391">
        <v>15157.85787</v>
      </c>
      <c r="AK26" s="391">
        <v>4074.5658699999999</v>
      </c>
      <c r="AL26" s="391">
        <v>6788.1889099999989</v>
      </c>
      <c r="AM26" s="391">
        <v>9570.6453899999979</v>
      </c>
      <c r="AN26" s="391">
        <v>32794.00462</v>
      </c>
      <c r="AO26" s="391">
        <v>5028.0912199999984</v>
      </c>
      <c r="AP26" s="391">
        <v>10846.487990000001</v>
      </c>
      <c r="AQ26" s="391">
        <v>4326.1560399999998</v>
      </c>
      <c r="AR26" s="391">
        <v>84840.933180000007</v>
      </c>
    </row>
    <row r="27" spans="3:44"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1">
        <v>-44.395629999999997</v>
      </c>
      <c r="AD27" s="391">
        <v>-16311.919870000002</v>
      </c>
      <c r="AE27" s="391">
        <v>-52.348510000000005</v>
      </c>
      <c r="AF27" s="391">
        <v>-24889.829510000003</v>
      </c>
      <c r="AG27" s="391">
        <v>-31.956830000000004</v>
      </c>
      <c r="AH27" s="391">
        <v>-28.321620000000003</v>
      </c>
      <c r="AI27" s="391">
        <v>-39.365659999999991</v>
      </c>
      <c r="AJ27" s="391">
        <v>-2643.89275</v>
      </c>
      <c r="AK27" s="391">
        <v>-59.535649999999997</v>
      </c>
      <c r="AL27" s="391">
        <v>-531.72617999999989</v>
      </c>
      <c r="AM27" s="391">
        <v>-239.40442999999993</v>
      </c>
      <c r="AN27" s="391">
        <v>-26270.626310000003</v>
      </c>
      <c r="AO27" s="391">
        <v>-330.40496000000002</v>
      </c>
      <c r="AP27" s="391">
        <v>-173.17893000000004</v>
      </c>
      <c r="AQ27" s="391">
        <v>-387.63831000000005</v>
      </c>
      <c r="AR27" s="391">
        <v>-79049.450490000003</v>
      </c>
    </row>
    <row r="28" spans="3:44" s="2" customFormat="1" ht="18" customHeight="1" x14ac:dyDescent="0.25">
      <c r="C28" s="109" t="s">
        <v>24</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397">
        <v>-12880.89446</v>
      </c>
      <c r="AD28" s="397">
        <v>-11472.193519999999</v>
      </c>
      <c r="AE28" s="397">
        <v>-15657.93418</v>
      </c>
      <c r="AF28" s="397">
        <v>-7525.9118699999999</v>
      </c>
      <c r="AG28" s="397">
        <v>-1426.8980100000006</v>
      </c>
      <c r="AH28" s="397">
        <v>-976.49277999999993</v>
      </c>
      <c r="AI28" s="397">
        <v>903.02220000000091</v>
      </c>
      <c r="AJ28" s="397">
        <v>-2527.4471200000003</v>
      </c>
      <c r="AK28" s="397">
        <v>199.43503999999993</v>
      </c>
      <c r="AL28" s="397">
        <v>-772.03806999999983</v>
      </c>
      <c r="AM28" s="397">
        <v>-1604.7886899999996</v>
      </c>
      <c r="AN28" s="397">
        <v>-186.36005</v>
      </c>
      <c r="AO28" s="397">
        <v>186.36005</v>
      </c>
      <c r="AP28" s="397">
        <v>-1501.3624600000001</v>
      </c>
      <c r="AQ28" s="397">
        <v>451.26215999999994</v>
      </c>
      <c r="AR28" s="397">
        <v>0.36666000000000004</v>
      </c>
    </row>
    <row r="29" spans="3:44" s="2" customFormat="1" ht="18" customHeight="1" x14ac:dyDescent="0.25">
      <c r="C29" s="112" t="s">
        <v>256</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397">
        <v>1078393.3202399998</v>
      </c>
      <c r="AD29" s="397">
        <v>1081188.5430499997</v>
      </c>
      <c r="AE29" s="397">
        <v>1132925.9583467755</v>
      </c>
      <c r="AF29" s="397">
        <v>882721.01704000006</v>
      </c>
      <c r="AG29" s="397">
        <v>981813.30904019997</v>
      </c>
      <c r="AH29" s="397">
        <v>1096018.0223397999</v>
      </c>
      <c r="AI29" s="397">
        <v>916619.01384999987</v>
      </c>
      <c r="AJ29" s="397">
        <v>977061.73149999976</v>
      </c>
      <c r="AK29" s="397">
        <v>753701.9564599999</v>
      </c>
      <c r="AL29" s="397">
        <v>975821.19292000006</v>
      </c>
      <c r="AM29" s="397">
        <v>1226632.2673699998</v>
      </c>
      <c r="AN29" s="397">
        <v>1179430.6872000003</v>
      </c>
      <c r="AO29" s="397">
        <v>1406371.4191200004</v>
      </c>
      <c r="AP29" s="397">
        <v>1652179.9011000004</v>
      </c>
      <c r="AQ29" s="397">
        <v>1806588.2161499998</v>
      </c>
      <c r="AR29" s="397">
        <v>1760539.6599756251</v>
      </c>
    </row>
    <row r="30" spans="3:44" s="2" customFormat="1" ht="18" customHeight="1" x14ac:dyDescent="0.25">
      <c r="C30" s="109" t="s">
        <v>37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396">
        <v>0</v>
      </c>
      <c r="AD30" s="396">
        <v>2320461</v>
      </c>
      <c r="AE30" s="396">
        <v>32054.301343224361</v>
      </c>
      <c r="AF30" s="396">
        <v>0</v>
      </c>
      <c r="AG30" s="396">
        <v>-25015.865140199996</v>
      </c>
      <c r="AH30" s="396">
        <v>-1384.1348598000006</v>
      </c>
      <c r="AI30" s="396">
        <v>0</v>
      </c>
      <c r="AJ30" s="396">
        <v>0</v>
      </c>
      <c r="AK30" s="396">
        <v>0</v>
      </c>
      <c r="AL30" s="396">
        <v>0</v>
      </c>
      <c r="AM30" s="396">
        <v>0</v>
      </c>
      <c r="AN30" s="396">
        <v>0</v>
      </c>
      <c r="AO30" s="396">
        <v>0</v>
      </c>
      <c r="AP30" s="396">
        <v>0</v>
      </c>
      <c r="AQ30" s="396">
        <v>0</v>
      </c>
      <c r="AR30" s="396">
        <v>0</v>
      </c>
    </row>
    <row r="31" spans="3:44" s="2" customFormat="1" ht="18" customHeight="1" x14ac:dyDescent="0.25">
      <c r="C31" s="118" t="s">
        <v>291</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1">
        <v>0</v>
      </c>
      <c r="AD31" s="391">
        <v>0</v>
      </c>
      <c r="AE31" s="391">
        <v>0</v>
      </c>
      <c r="AF31" s="391">
        <v>0</v>
      </c>
      <c r="AG31" s="391">
        <v>0</v>
      </c>
      <c r="AH31" s="391">
        <v>0</v>
      </c>
      <c r="AI31" s="391">
        <v>0</v>
      </c>
      <c r="AJ31" s="391">
        <v>0</v>
      </c>
      <c r="AK31" s="391">
        <v>0</v>
      </c>
      <c r="AL31" s="391">
        <v>0</v>
      </c>
      <c r="AM31" s="391">
        <v>0</v>
      </c>
      <c r="AN31" s="391">
        <v>0</v>
      </c>
      <c r="AO31" s="391">
        <v>0</v>
      </c>
      <c r="AP31" s="391">
        <v>0</v>
      </c>
      <c r="AQ31" s="391">
        <v>0</v>
      </c>
      <c r="AR31" s="391">
        <v>0</v>
      </c>
    </row>
    <row r="32" spans="3:44" s="2" customFormat="1" ht="18" customHeight="1" x14ac:dyDescent="0.25">
      <c r="C32" s="118" t="s">
        <v>292</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1">
        <v>0</v>
      </c>
      <c r="AD32" s="391">
        <v>0</v>
      </c>
      <c r="AE32" s="391">
        <v>0</v>
      </c>
      <c r="AF32" s="391">
        <v>0</v>
      </c>
      <c r="AG32" s="391">
        <v>0</v>
      </c>
      <c r="AH32" s="391">
        <v>0</v>
      </c>
      <c r="AI32" s="391">
        <v>0</v>
      </c>
      <c r="AJ32" s="391">
        <v>0</v>
      </c>
      <c r="AK32" s="391">
        <v>0</v>
      </c>
      <c r="AL32" s="391">
        <v>0</v>
      </c>
      <c r="AM32" s="391">
        <v>0</v>
      </c>
      <c r="AN32" s="391">
        <v>0</v>
      </c>
      <c r="AO32" s="391">
        <v>0</v>
      </c>
      <c r="AP32" s="391">
        <v>0</v>
      </c>
      <c r="AQ32" s="391">
        <v>0</v>
      </c>
      <c r="AR32" s="391">
        <v>0</v>
      </c>
    </row>
    <row r="33" spans="3:44" s="2" customFormat="1" ht="18" customHeight="1" x14ac:dyDescent="0.25">
      <c r="C33" s="118" t="s">
        <v>295</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1">
        <v>0</v>
      </c>
      <c r="AD33" s="391">
        <v>0</v>
      </c>
      <c r="AE33" s="391">
        <v>0</v>
      </c>
      <c r="AF33" s="391">
        <v>0</v>
      </c>
      <c r="AG33" s="391">
        <v>0</v>
      </c>
      <c r="AH33" s="391">
        <v>0</v>
      </c>
      <c r="AI33" s="391">
        <v>0</v>
      </c>
      <c r="AJ33" s="391">
        <v>0</v>
      </c>
      <c r="AK33" s="391">
        <v>0</v>
      </c>
      <c r="AL33" s="391">
        <v>0</v>
      </c>
      <c r="AM33" s="391">
        <v>0</v>
      </c>
      <c r="AN33" s="391">
        <v>0</v>
      </c>
      <c r="AO33" s="391">
        <v>0</v>
      </c>
      <c r="AP33" s="391">
        <v>0</v>
      </c>
      <c r="AQ33" s="391">
        <v>0</v>
      </c>
      <c r="AR33" s="391">
        <v>0</v>
      </c>
    </row>
    <row r="34" spans="3:44" s="2" customFormat="1" ht="18" customHeight="1" x14ac:dyDescent="0.25">
      <c r="C34" s="118" t="s">
        <v>293</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1">
        <v>0</v>
      </c>
      <c r="AD34" s="391">
        <v>0</v>
      </c>
      <c r="AE34" s="391">
        <v>0</v>
      </c>
      <c r="AF34" s="391">
        <v>0</v>
      </c>
      <c r="AG34" s="391">
        <v>0</v>
      </c>
      <c r="AH34" s="391">
        <v>0</v>
      </c>
      <c r="AI34" s="391">
        <v>0</v>
      </c>
      <c r="AJ34" s="391">
        <v>0</v>
      </c>
      <c r="AK34" s="391">
        <v>0</v>
      </c>
      <c r="AL34" s="391">
        <v>0</v>
      </c>
      <c r="AM34" s="391">
        <v>0</v>
      </c>
      <c r="AN34" s="391">
        <v>0</v>
      </c>
      <c r="AO34" s="391">
        <v>0</v>
      </c>
      <c r="AP34" s="391">
        <v>0</v>
      </c>
      <c r="AQ34" s="391">
        <v>0</v>
      </c>
      <c r="AR34" s="391">
        <v>0</v>
      </c>
    </row>
    <row r="35" spans="3:44" s="2" customFormat="1" ht="18" customHeight="1" x14ac:dyDescent="0.25">
      <c r="C35" s="118" t="s">
        <v>294</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1">
        <v>0</v>
      </c>
      <c r="AD35" s="391">
        <v>0</v>
      </c>
      <c r="AE35" s="391">
        <v>0</v>
      </c>
      <c r="AF35" s="391">
        <v>0</v>
      </c>
      <c r="AG35" s="391">
        <v>0</v>
      </c>
      <c r="AH35" s="391">
        <v>0</v>
      </c>
      <c r="AI35" s="391">
        <v>0</v>
      </c>
      <c r="AJ35" s="391">
        <v>0</v>
      </c>
      <c r="AK35" s="391">
        <v>0</v>
      </c>
      <c r="AL35" s="391">
        <v>0</v>
      </c>
      <c r="AM35" s="391">
        <v>0</v>
      </c>
      <c r="AN35" s="391">
        <v>0</v>
      </c>
      <c r="AO35" s="391">
        <v>0</v>
      </c>
      <c r="AP35" s="391">
        <v>0</v>
      </c>
      <c r="AQ35" s="391">
        <v>0</v>
      </c>
      <c r="AR35" s="391">
        <v>0</v>
      </c>
    </row>
    <row r="36" spans="3:44" s="2" customFormat="1" ht="18" customHeight="1" x14ac:dyDescent="0.25">
      <c r="C36" s="118" t="s">
        <v>297</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1">
        <v>0</v>
      </c>
      <c r="AD36" s="391">
        <v>0</v>
      </c>
      <c r="AE36" s="391">
        <v>0</v>
      </c>
      <c r="AF36" s="391">
        <v>0</v>
      </c>
      <c r="AG36" s="391">
        <v>0</v>
      </c>
      <c r="AH36" s="391">
        <v>0</v>
      </c>
      <c r="AI36" s="391">
        <v>0</v>
      </c>
      <c r="AJ36" s="391">
        <v>0</v>
      </c>
      <c r="AK36" s="391">
        <v>0</v>
      </c>
      <c r="AL36" s="391">
        <v>0</v>
      </c>
      <c r="AM36" s="391">
        <v>0</v>
      </c>
      <c r="AN36" s="391">
        <v>0</v>
      </c>
      <c r="AO36" s="391">
        <v>0</v>
      </c>
      <c r="AP36" s="391">
        <v>0</v>
      </c>
      <c r="AQ36" s="391">
        <v>0</v>
      </c>
      <c r="AR36" s="391">
        <v>0</v>
      </c>
    </row>
    <row r="37" spans="3:44" s="2" customFormat="1" ht="18" customHeight="1" x14ac:dyDescent="0.25">
      <c r="C37" s="118" t="s">
        <v>317</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1">
        <v>0</v>
      </c>
      <c r="AD37" s="391">
        <v>0</v>
      </c>
      <c r="AE37" s="391">
        <v>0</v>
      </c>
      <c r="AF37" s="391">
        <v>0</v>
      </c>
      <c r="AG37" s="391">
        <v>0</v>
      </c>
      <c r="AH37" s="391">
        <v>0</v>
      </c>
      <c r="AI37" s="391">
        <v>0</v>
      </c>
      <c r="AJ37" s="391">
        <v>0</v>
      </c>
      <c r="AK37" s="391">
        <v>0</v>
      </c>
      <c r="AL37" s="391">
        <v>0</v>
      </c>
      <c r="AM37" s="391">
        <v>0</v>
      </c>
      <c r="AN37" s="391">
        <v>0</v>
      </c>
      <c r="AO37" s="391">
        <v>0</v>
      </c>
      <c r="AP37" s="391">
        <v>0</v>
      </c>
      <c r="AQ37" s="391">
        <v>0</v>
      </c>
      <c r="AR37" s="391">
        <v>0</v>
      </c>
    </row>
    <row r="38" spans="3:44" s="2" customFormat="1" ht="18" customHeight="1" x14ac:dyDescent="0.25">
      <c r="C38" s="118" t="s">
        <v>318</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1">
        <v>0</v>
      </c>
      <c r="AD38" s="391">
        <v>0</v>
      </c>
      <c r="AE38" s="391">
        <v>0</v>
      </c>
      <c r="AF38" s="391">
        <v>0</v>
      </c>
      <c r="AG38" s="391">
        <v>0</v>
      </c>
      <c r="AH38" s="391">
        <v>0</v>
      </c>
      <c r="AI38" s="391">
        <v>0</v>
      </c>
      <c r="AJ38" s="391">
        <v>0</v>
      </c>
      <c r="AK38" s="391">
        <v>0</v>
      </c>
      <c r="AL38" s="391">
        <v>0</v>
      </c>
      <c r="AM38" s="391">
        <v>0</v>
      </c>
      <c r="AN38" s="391">
        <v>0</v>
      </c>
      <c r="AO38" s="391">
        <v>0</v>
      </c>
      <c r="AP38" s="391">
        <v>0</v>
      </c>
      <c r="AQ38" s="391">
        <v>0</v>
      </c>
      <c r="AR38" s="391">
        <v>0</v>
      </c>
    </row>
    <row r="39" spans="3:44" s="2" customFormat="1" ht="18" customHeight="1" x14ac:dyDescent="0.25">
      <c r="C39" s="118" t="s">
        <v>296</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1">
        <v>0</v>
      </c>
      <c r="AD39" s="391">
        <v>0</v>
      </c>
      <c r="AE39" s="391">
        <v>0</v>
      </c>
      <c r="AF39" s="391">
        <v>0</v>
      </c>
      <c r="AG39" s="391">
        <v>0</v>
      </c>
      <c r="AH39" s="391">
        <v>0</v>
      </c>
      <c r="AI39" s="391">
        <v>0</v>
      </c>
      <c r="AJ39" s="391">
        <v>0</v>
      </c>
      <c r="AK39" s="391">
        <v>0</v>
      </c>
      <c r="AL39" s="391">
        <v>0</v>
      </c>
      <c r="AM39" s="391">
        <v>0</v>
      </c>
      <c r="AN39" s="391">
        <v>0</v>
      </c>
      <c r="AO39" s="391">
        <v>0</v>
      </c>
      <c r="AP39" s="391">
        <v>0</v>
      </c>
      <c r="AQ39" s="391">
        <v>0</v>
      </c>
      <c r="AR39" s="391">
        <v>0</v>
      </c>
    </row>
    <row r="40" spans="3:44" s="2" customFormat="1" ht="18" customHeight="1" x14ac:dyDescent="0.25">
      <c r="C40" s="118" t="s">
        <v>298</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1">
        <v>0</v>
      </c>
      <c r="AD40" s="391">
        <v>0</v>
      </c>
      <c r="AE40" s="391">
        <v>0</v>
      </c>
      <c r="AF40" s="391">
        <v>0</v>
      </c>
      <c r="AG40" s="391">
        <v>0</v>
      </c>
      <c r="AH40" s="391">
        <v>0</v>
      </c>
      <c r="AI40" s="391">
        <v>0</v>
      </c>
      <c r="AJ40" s="391">
        <v>0</v>
      </c>
      <c r="AK40" s="391">
        <v>0</v>
      </c>
      <c r="AL40" s="391">
        <v>0</v>
      </c>
      <c r="AM40" s="391">
        <v>0</v>
      </c>
      <c r="AN40" s="391">
        <v>0</v>
      </c>
      <c r="AO40" s="391">
        <v>0</v>
      </c>
      <c r="AP40" s="391">
        <v>0</v>
      </c>
      <c r="AQ40" s="391">
        <v>0</v>
      </c>
      <c r="AR40" s="391">
        <v>0</v>
      </c>
    </row>
    <row r="41" spans="3:44" s="2" customFormat="1" ht="18" customHeight="1" x14ac:dyDescent="0.25">
      <c r="C41" s="118" t="s">
        <v>319</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1">
        <v>0</v>
      </c>
      <c r="AD41" s="391">
        <v>0</v>
      </c>
      <c r="AE41" s="391">
        <v>0</v>
      </c>
      <c r="AF41" s="391">
        <v>0</v>
      </c>
      <c r="AG41" s="391">
        <v>0</v>
      </c>
      <c r="AH41" s="391">
        <v>0</v>
      </c>
      <c r="AI41" s="391">
        <v>0</v>
      </c>
      <c r="AJ41" s="391">
        <v>0</v>
      </c>
      <c r="AK41" s="391">
        <v>0</v>
      </c>
      <c r="AL41" s="391">
        <v>0</v>
      </c>
      <c r="AM41" s="391">
        <v>0</v>
      </c>
      <c r="AN41" s="391">
        <v>0</v>
      </c>
      <c r="AO41" s="391">
        <v>0</v>
      </c>
      <c r="AP41" s="391">
        <v>0</v>
      </c>
      <c r="AQ41" s="391">
        <v>0</v>
      </c>
      <c r="AR41" s="391">
        <v>0</v>
      </c>
    </row>
    <row r="42" spans="3:44" s="2" customFormat="1" ht="18" customHeight="1" x14ac:dyDescent="0.25">
      <c r="C42" s="118" t="s">
        <v>300</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1">
        <v>0</v>
      </c>
      <c r="AD42" s="391">
        <v>0</v>
      </c>
      <c r="AE42" s="391">
        <v>0</v>
      </c>
      <c r="AF42" s="391">
        <v>0</v>
      </c>
      <c r="AG42" s="391">
        <v>0</v>
      </c>
      <c r="AH42" s="391">
        <v>0</v>
      </c>
      <c r="AI42" s="391">
        <v>0</v>
      </c>
      <c r="AJ42" s="391">
        <v>0</v>
      </c>
      <c r="AK42" s="391">
        <v>0</v>
      </c>
      <c r="AL42" s="391">
        <v>0</v>
      </c>
      <c r="AM42" s="391">
        <v>0</v>
      </c>
      <c r="AN42" s="391">
        <v>0</v>
      </c>
      <c r="AO42" s="391">
        <v>0</v>
      </c>
      <c r="AP42" s="391">
        <v>0</v>
      </c>
      <c r="AQ42" s="391">
        <v>0</v>
      </c>
      <c r="AR42" s="391">
        <v>0</v>
      </c>
    </row>
    <row r="43" spans="3:44" s="2" customFormat="1" ht="18" customHeight="1" x14ac:dyDescent="0.25">
      <c r="C43" s="118" t="s">
        <v>301</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1">
        <v>0</v>
      </c>
      <c r="AD43" s="391">
        <v>0</v>
      </c>
      <c r="AE43" s="391">
        <v>0</v>
      </c>
      <c r="AF43" s="391">
        <v>0</v>
      </c>
      <c r="AG43" s="391">
        <v>0</v>
      </c>
      <c r="AH43" s="391">
        <v>0</v>
      </c>
      <c r="AI43" s="391">
        <v>0</v>
      </c>
      <c r="AJ43" s="391">
        <v>0</v>
      </c>
      <c r="AK43" s="391">
        <v>0</v>
      </c>
      <c r="AL43" s="391">
        <v>0</v>
      </c>
      <c r="AM43" s="391">
        <v>0</v>
      </c>
      <c r="AN43" s="391">
        <v>0</v>
      </c>
      <c r="AO43" s="391">
        <v>0</v>
      </c>
      <c r="AP43" s="391">
        <v>0</v>
      </c>
      <c r="AQ43" s="391">
        <v>0</v>
      </c>
      <c r="AR43" s="391">
        <v>0</v>
      </c>
    </row>
    <row r="44" spans="3:44" s="2" customFormat="1" ht="18" customHeight="1" x14ac:dyDescent="0.25">
      <c r="C44" s="118" t="s">
        <v>302</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1">
        <v>0</v>
      </c>
      <c r="AD44" s="391">
        <v>0</v>
      </c>
      <c r="AE44" s="391">
        <v>0</v>
      </c>
      <c r="AF44" s="391">
        <v>0</v>
      </c>
      <c r="AG44" s="391">
        <v>0</v>
      </c>
      <c r="AH44" s="391">
        <v>0</v>
      </c>
      <c r="AI44" s="391">
        <v>0</v>
      </c>
      <c r="AJ44" s="391">
        <v>0</v>
      </c>
      <c r="AK44" s="391">
        <v>0</v>
      </c>
      <c r="AL44" s="391">
        <v>0</v>
      </c>
      <c r="AM44" s="391">
        <v>0</v>
      </c>
      <c r="AN44" s="391">
        <v>0</v>
      </c>
      <c r="AO44" s="391">
        <v>0</v>
      </c>
      <c r="AP44" s="391">
        <v>0</v>
      </c>
      <c r="AQ44" s="391">
        <v>0</v>
      </c>
      <c r="AR44" s="391">
        <v>0</v>
      </c>
    </row>
    <row r="45" spans="3:44" s="2" customFormat="1" ht="18" customHeight="1" x14ac:dyDescent="0.25">
      <c r="C45" s="118" t="s">
        <v>320</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1">
        <v>0</v>
      </c>
      <c r="AD45" s="391">
        <v>0</v>
      </c>
      <c r="AE45" s="391">
        <v>0</v>
      </c>
      <c r="AF45" s="391">
        <v>0</v>
      </c>
      <c r="AG45" s="391">
        <v>0</v>
      </c>
      <c r="AH45" s="391">
        <v>0</v>
      </c>
      <c r="AI45" s="391">
        <v>0</v>
      </c>
      <c r="AJ45" s="391">
        <v>0</v>
      </c>
      <c r="AK45" s="391">
        <v>0</v>
      </c>
      <c r="AL45" s="391">
        <v>0</v>
      </c>
      <c r="AM45" s="391">
        <v>0</v>
      </c>
      <c r="AN45" s="391">
        <v>0</v>
      </c>
      <c r="AO45" s="391">
        <v>0</v>
      </c>
      <c r="AP45" s="391">
        <v>0</v>
      </c>
      <c r="AQ45" s="391">
        <v>0</v>
      </c>
      <c r="AR45" s="391">
        <v>0</v>
      </c>
    </row>
    <row r="46" spans="3:44" s="2" customFormat="1" ht="18" customHeight="1" x14ac:dyDescent="0.25">
      <c r="C46" s="118" t="s">
        <v>321</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1">
        <v>0</v>
      </c>
      <c r="AD46" s="391">
        <v>0</v>
      </c>
      <c r="AE46" s="391">
        <v>0</v>
      </c>
      <c r="AF46" s="391">
        <v>0</v>
      </c>
      <c r="AG46" s="391">
        <v>0</v>
      </c>
      <c r="AH46" s="391">
        <v>0</v>
      </c>
      <c r="AI46" s="391">
        <v>0</v>
      </c>
      <c r="AJ46" s="391">
        <v>0</v>
      </c>
      <c r="AK46" s="391">
        <v>0</v>
      </c>
      <c r="AL46" s="391">
        <v>0</v>
      </c>
      <c r="AM46" s="391">
        <v>0</v>
      </c>
      <c r="AN46" s="391">
        <v>0</v>
      </c>
      <c r="AO46" s="391">
        <v>0</v>
      </c>
      <c r="AP46" s="391">
        <v>0</v>
      </c>
      <c r="AQ46" s="391">
        <v>0</v>
      </c>
      <c r="AR46" s="391">
        <v>0</v>
      </c>
    </row>
    <row r="47" spans="3:44" s="2" customFormat="1" ht="18" customHeight="1" x14ac:dyDescent="0.25">
      <c r="C47" s="118" t="s">
        <v>306</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1">
        <v>0</v>
      </c>
      <c r="AD47" s="391">
        <v>0</v>
      </c>
      <c r="AE47" s="391">
        <v>0</v>
      </c>
      <c r="AF47" s="391">
        <v>0</v>
      </c>
      <c r="AG47" s="391">
        <v>0</v>
      </c>
      <c r="AH47" s="391">
        <v>0</v>
      </c>
      <c r="AI47" s="391">
        <v>0</v>
      </c>
      <c r="AJ47" s="391">
        <v>0</v>
      </c>
      <c r="AK47" s="391">
        <v>0</v>
      </c>
      <c r="AL47" s="391">
        <v>0</v>
      </c>
      <c r="AM47" s="391">
        <v>0</v>
      </c>
      <c r="AN47" s="391">
        <v>0</v>
      </c>
      <c r="AO47" s="391">
        <v>0</v>
      </c>
      <c r="AP47" s="391">
        <v>0</v>
      </c>
      <c r="AQ47" s="391">
        <v>0</v>
      </c>
      <c r="AR47" s="391">
        <v>0</v>
      </c>
    </row>
    <row r="48" spans="3:44" s="2" customFormat="1" ht="18" customHeight="1" x14ac:dyDescent="0.25">
      <c r="C48" s="118" t="s">
        <v>322</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1">
        <v>0</v>
      </c>
      <c r="AD48" s="391">
        <v>0</v>
      </c>
      <c r="AE48" s="391">
        <v>0</v>
      </c>
      <c r="AF48" s="391">
        <v>0</v>
      </c>
      <c r="AG48" s="391">
        <v>0</v>
      </c>
      <c r="AH48" s="391">
        <v>0</v>
      </c>
      <c r="AI48" s="391">
        <v>0</v>
      </c>
      <c r="AJ48" s="391">
        <v>0</v>
      </c>
      <c r="AK48" s="391">
        <v>0</v>
      </c>
      <c r="AL48" s="391">
        <v>0</v>
      </c>
      <c r="AM48" s="391">
        <v>0</v>
      </c>
      <c r="AN48" s="391">
        <v>0</v>
      </c>
      <c r="AO48" s="391">
        <v>0</v>
      </c>
      <c r="AP48" s="391">
        <v>0</v>
      </c>
      <c r="AQ48" s="391">
        <v>0</v>
      </c>
      <c r="AR48" s="391">
        <v>0</v>
      </c>
    </row>
    <row r="49" spans="3:44" s="2" customFormat="1" ht="18" customHeight="1" x14ac:dyDescent="0.25">
      <c r="C49" s="118" t="s">
        <v>307</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1">
        <v>0</v>
      </c>
      <c r="AD49" s="391">
        <v>0</v>
      </c>
      <c r="AE49" s="391">
        <v>0</v>
      </c>
      <c r="AF49" s="391">
        <v>0</v>
      </c>
      <c r="AG49" s="391">
        <v>0</v>
      </c>
      <c r="AH49" s="391">
        <v>0</v>
      </c>
      <c r="AI49" s="391">
        <v>0</v>
      </c>
      <c r="AJ49" s="391">
        <v>0</v>
      </c>
      <c r="AK49" s="391">
        <v>0</v>
      </c>
      <c r="AL49" s="391">
        <v>0</v>
      </c>
      <c r="AM49" s="391">
        <v>0</v>
      </c>
      <c r="AN49" s="391">
        <v>0</v>
      </c>
      <c r="AO49" s="391">
        <v>0</v>
      </c>
      <c r="AP49" s="391">
        <v>0</v>
      </c>
      <c r="AQ49" s="391">
        <v>0</v>
      </c>
      <c r="AR49" s="391">
        <v>0</v>
      </c>
    </row>
    <row r="50" spans="3:44" s="2" customFormat="1" ht="18" customHeight="1" x14ac:dyDescent="0.25">
      <c r="C50" s="118" t="s">
        <v>308</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1">
        <v>0</v>
      </c>
      <c r="AD50" s="391">
        <v>0</v>
      </c>
      <c r="AE50" s="391">
        <v>0</v>
      </c>
      <c r="AF50" s="391">
        <v>0</v>
      </c>
      <c r="AG50" s="391">
        <v>0</v>
      </c>
      <c r="AH50" s="391">
        <v>0</v>
      </c>
      <c r="AI50" s="391">
        <v>0</v>
      </c>
      <c r="AJ50" s="391">
        <v>0</v>
      </c>
      <c r="AK50" s="391">
        <v>0</v>
      </c>
      <c r="AL50" s="391">
        <v>0</v>
      </c>
      <c r="AM50" s="391">
        <v>0</v>
      </c>
      <c r="AN50" s="391">
        <v>0</v>
      </c>
      <c r="AO50" s="391">
        <v>0</v>
      </c>
      <c r="AP50" s="391">
        <v>0</v>
      </c>
      <c r="AQ50" s="391">
        <v>0</v>
      </c>
      <c r="AR50" s="391">
        <v>0</v>
      </c>
    </row>
    <row r="51" spans="3:44" s="2" customFormat="1" ht="18" customHeight="1" x14ac:dyDescent="0.25">
      <c r="C51" s="239" t="s">
        <v>309</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395">
        <v>0</v>
      </c>
      <c r="AD51" s="395">
        <v>0</v>
      </c>
      <c r="AE51" s="395">
        <v>0</v>
      </c>
      <c r="AF51" s="395">
        <v>0</v>
      </c>
      <c r="AG51" s="395">
        <v>0</v>
      </c>
      <c r="AH51" s="395">
        <v>0</v>
      </c>
      <c r="AI51" s="395">
        <v>0</v>
      </c>
      <c r="AJ51" s="395">
        <v>0</v>
      </c>
      <c r="AK51" s="395">
        <v>0</v>
      </c>
      <c r="AL51" s="395">
        <v>0</v>
      </c>
      <c r="AM51" s="395">
        <v>0</v>
      </c>
      <c r="AN51" s="395">
        <v>0</v>
      </c>
      <c r="AO51" s="395">
        <v>0</v>
      </c>
      <c r="AP51" s="395">
        <v>0</v>
      </c>
      <c r="AQ51" s="395">
        <v>0</v>
      </c>
      <c r="AR51" s="395">
        <v>0</v>
      </c>
    </row>
    <row r="52" spans="3:44" s="2" customFormat="1" ht="18" customHeight="1" x14ac:dyDescent="0.25">
      <c r="C52" s="239" t="s">
        <v>310</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395">
        <v>0</v>
      </c>
      <c r="AD52" s="395">
        <v>0</v>
      </c>
      <c r="AE52" s="395">
        <v>0</v>
      </c>
      <c r="AF52" s="395">
        <v>0</v>
      </c>
      <c r="AG52" s="395">
        <v>0</v>
      </c>
      <c r="AH52" s="395">
        <v>0</v>
      </c>
      <c r="AI52" s="395">
        <v>0</v>
      </c>
      <c r="AJ52" s="395">
        <v>0</v>
      </c>
      <c r="AK52" s="395">
        <v>0</v>
      </c>
      <c r="AL52" s="395">
        <v>0</v>
      </c>
      <c r="AM52" s="395">
        <v>0</v>
      </c>
      <c r="AN52" s="395">
        <v>0</v>
      </c>
      <c r="AO52" s="395">
        <v>0</v>
      </c>
      <c r="AP52" s="395">
        <v>0</v>
      </c>
      <c r="AQ52" s="395">
        <v>0</v>
      </c>
      <c r="AR52" s="395">
        <v>0</v>
      </c>
    </row>
    <row r="53" spans="3:44" s="2" customFormat="1" ht="18" customHeight="1" x14ac:dyDescent="0.25">
      <c r="C53" s="239" t="s">
        <v>311</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395">
        <v>0</v>
      </c>
      <c r="AD53" s="395">
        <v>0</v>
      </c>
      <c r="AE53" s="395">
        <v>0</v>
      </c>
      <c r="AF53" s="395">
        <v>0</v>
      </c>
      <c r="AG53" s="395">
        <v>0</v>
      </c>
      <c r="AH53" s="395">
        <v>0</v>
      </c>
      <c r="AI53" s="395">
        <v>0</v>
      </c>
      <c r="AJ53" s="395">
        <v>0</v>
      </c>
      <c r="AK53" s="395">
        <v>0</v>
      </c>
      <c r="AL53" s="395">
        <v>0</v>
      </c>
      <c r="AM53" s="395">
        <v>0</v>
      </c>
      <c r="AN53" s="395">
        <v>0</v>
      </c>
      <c r="AO53" s="395">
        <v>0</v>
      </c>
      <c r="AP53" s="395">
        <v>0</v>
      </c>
      <c r="AQ53" s="395">
        <v>0</v>
      </c>
      <c r="AR53" s="395">
        <v>0</v>
      </c>
    </row>
    <row r="54" spans="3:44" s="2" customFormat="1" ht="18" customHeight="1" x14ac:dyDescent="0.25">
      <c r="C54" s="239" t="s">
        <v>312</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395">
        <v>0</v>
      </c>
      <c r="AD54" s="395">
        <v>0</v>
      </c>
      <c r="AE54" s="395">
        <v>0</v>
      </c>
      <c r="AF54" s="395">
        <v>0</v>
      </c>
      <c r="AG54" s="395">
        <v>0</v>
      </c>
      <c r="AH54" s="395">
        <v>0</v>
      </c>
      <c r="AI54" s="395">
        <v>0</v>
      </c>
      <c r="AJ54" s="395">
        <v>0</v>
      </c>
      <c r="AK54" s="395">
        <v>0</v>
      </c>
      <c r="AL54" s="395">
        <v>0</v>
      </c>
      <c r="AM54" s="395">
        <v>0</v>
      </c>
      <c r="AN54" s="395">
        <v>0</v>
      </c>
      <c r="AO54" s="395">
        <v>0</v>
      </c>
      <c r="AP54" s="395">
        <v>0</v>
      </c>
      <c r="AQ54" s="395">
        <v>0</v>
      </c>
      <c r="AR54" s="395">
        <v>0</v>
      </c>
    </row>
    <row r="55" spans="3:44" s="2" customFormat="1" ht="18" customHeight="1" x14ac:dyDescent="0.25">
      <c r="C55" s="239" t="s">
        <v>313</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395">
        <v>0</v>
      </c>
      <c r="AD55" s="395">
        <v>0</v>
      </c>
      <c r="AE55" s="395">
        <v>0</v>
      </c>
      <c r="AF55" s="395">
        <v>0</v>
      </c>
      <c r="AG55" s="395">
        <v>0</v>
      </c>
      <c r="AH55" s="395">
        <v>0</v>
      </c>
      <c r="AI55" s="395">
        <v>0</v>
      </c>
      <c r="AJ55" s="395">
        <v>0</v>
      </c>
      <c r="AK55" s="395">
        <v>0</v>
      </c>
      <c r="AL55" s="395">
        <v>0</v>
      </c>
      <c r="AM55" s="395">
        <v>0</v>
      </c>
      <c r="AN55" s="395">
        <v>0</v>
      </c>
      <c r="AO55" s="395">
        <v>0</v>
      </c>
      <c r="AP55" s="395">
        <v>0</v>
      </c>
      <c r="AQ55" s="395">
        <v>0</v>
      </c>
      <c r="AR55" s="395">
        <v>0</v>
      </c>
    </row>
    <row r="56" spans="3:44" s="2" customFormat="1" ht="18" customHeight="1" x14ac:dyDescent="0.25">
      <c r="C56" s="239" t="s">
        <v>314</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395">
        <v>0</v>
      </c>
      <c r="AD56" s="395">
        <v>0</v>
      </c>
      <c r="AE56" s="395">
        <v>0</v>
      </c>
      <c r="AF56" s="395">
        <v>0</v>
      </c>
      <c r="AG56" s="395">
        <v>0</v>
      </c>
      <c r="AH56" s="395">
        <v>0</v>
      </c>
      <c r="AI56" s="395">
        <v>0</v>
      </c>
      <c r="AJ56" s="395">
        <v>0</v>
      </c>
      <c r="AK56" s="395">
        <v>0</v>
      </c>
      <c r="AL56" s="395">
        <v>0</v>
      </c>
      <c r="AM56" s="395">
        <v>0</v>
      </c>
      <c r="AN56" s="395">
        <v>0</v>
      </c>
      <c r="AO56" s="395">
        <v>0</v>
      </c>
      <c r="AP56" s="395">
        <v>0</v>
      </c>
      <c r="AQ56" s="395">
        <v>0</v>
      </c>
      <c r="AR56" s="395">
        <v>0</v>
      </c>
    </row>
    <row r="57" spans="3:44" s="2" customFormat="1" ht="18" customHeight="1" x14ac:dyDescent="0.25">
      <c r="C57" s="239" t="s">
        <v>357</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395">
        <v>0</v>
      </c>
      <c r="AD57" s="395">
        <v>0</v>
      </c>
      <c r="AE57" s="395">
        <v>0</v>
      </c>
      <c r="AF57" s="395">
        <v>0</v>
      </c>
      <c r="AG57" s="395">
        <v>0</v>
      </c>
      <c r="AH57" s="395">
        <v>0</v>
      </c>
      <c r="AI57" s="395">
        <v>0</v>
      </c>
      <c r="AJ57" s="395">
        <v>0</v>
      </c>
      <c r="AK57" s="395">
        <v>0</v>
      </c>
      <c r="AL57" s="395">
        <v>0</v>
      </c>
      <c r="AM57" s="395">
        <v>0</v>
      </c>
      <c r="AN57" s="395">
        <v>0</v>
      </c>
      <c r="AO57" s="395">
        <v>0</v>
      </c>
      <c r="AP57" s="395">
        <v>0</v>
      </c>
      <c r="AQ57" s="395">
        <v>0</v>
      </c>
      <c r="AR57" s="395">
        <v>0</v>
      </c>
    </row>
    <row r="58" spans="3:44" s="2" customFormat="1" ht="18" customHeight="1" x14ac:dyDescent="0.25">
      <c r="C58" s="239" t="s">
        <v>358</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395">
        <v>0</v>
      </c>
      <c r="AD58" s="395">
        <v>0</v>
      </c>
      <c r="AE58" s="395">
        <v>0</v>
      </c>
      <c r="AF58" s="395">
        <v>0</v>
      </c>
      <c r="AG58" s="395">
        <v>0</v>
      </c>
      <c r="AH58" s="395">
        <v>0</v>
      </c>
      <c r="AI58" s="395">
        <v>0</v>
      </c>
      <c r="AJ58" s="395">
        <v>0</v>
      </c>
      <c r="AK58" s="395">
        <v>0</v>
      </c>
      <c r="AL58" s="395">
        <v>0</v>
      </c>
      <c r="AM58" s="395">
        <v>0</v>
      </c>
      <c r="AN58" s="395">
        <v>0</v>
      </c>
      <c r="AO58" s="395">
        <v>0</v>
      </c>
      <c r="AP58" s="395">
        <v>0</v>
      </c>
      <c r="AQ58" s="395">
        <v>0</v>
      </c>
      <c r="AR58" s="395">
        <v>0</v>
      </c>
    </row>
    <row r="59" spans="3:44" s="2" customFormat="1" ht="18" customHeight="1" x14ac:dyDescent="0.25">
      <c r="C59" s="239" t="s">
        <v>361</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395">
        <v>0</v>
      </c>
      <c r="AD59" s="395">
        <v>0</v>
      </c>
      <c r="AE59" s="395">
        <v>0</v>
      </c>
      <c r="AF59" s="395">
        <v>0</v>
      </c>
      <c r="AG59" s="395">
        <v>0</v>
      </c>
      <c r="AH59" s="395">
        <v>0</v>
      </c>
      <c r="AI59" s="395">
        <v>0</v>
      </c>
      <c r="AJ59" s="395">
        <v>0</v>
      </c>
      <c r="AK59" s="395">
        <v>0</v>
      </c>
      <c r="AL59" s="395">
        <v>0</v>
      </c>
      <c r="AM59" s="395">
        <v>0</v>
      </c>
      <c r="AN59" s="395">
        <v>0</v>
      </c>
      <c r="AO59" s="395">
        <v>0</v>
      </c>
      <c r="AP59" s="395">
        <v>0</v>
      </c>
      <c r="AQ59" s="395">
        <v>0</v>
      </c>
      <c r="AR59" s="395">
        <v>0</v>
      </c>
    </row>
    <row r="60" spans="3:44" s="2" customFormat="1" ht="18" customHeight="1" x14ac:dyDescent="0.25">
      <c r="C60" s="239" t="s">
        <v>375</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395">
        <v>0</v>
      </c>
      <c r="AD60" s="395">
        <v>0</v>
      </c>
      <c r="AE60" s="395">
        <v>0</v>
      </c>
      <c r="AF60" s="395">
        <v>0</v>
      </c>
      <c r="AG60" s="395">
        <v>0</v>
      </c>
      <c r="AH60" s="395">
        <v>0</v>
      </c>
      <c r="AI60" s="395">
        <v>0</v>
      </c>
      <c r="AJ60" s="395">
        <v>0</v>
      </c>
      <c r="AK60" s="395">
        <v>0</v>
      </c>
      <c r="AL60" s="395">
        <v>0</v>
      </c>
      <c r="AM60" s="395">
        <v>0</v>
      </c>
      <c r="AN60" s="395">
        <v>0</v>
      </c>
      <c r="AO60" s="395">
        <v>0</v>
      </c>
      <c r="AP60" s="395">
        <v>0</v>
      </c>
      <c r="AQ60" s="395">
        <v>0</v>
      </c>
      <c r="AR60" s="395">
        <v>0</v>
      </c>
    </row>
    <row r="61" spans="3:44" s="2" customFormat="1" ht="18" customHeight="1" x14ac:dyDescent="0.25">
      <c r="C61" s="239" t="s">
        <v>384</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395">
        <v>0</v>
      </c>
      <c r="AD61" s="395">
        <v>0</v>
      </c>
      <c r="AE61" s="395">
        <v>0</v>
      </c>
      <c r="AF61" s="395">
        <v>0</v>
      </c>
      <c r="AG61" s="395">
        <v>0</v>
      </c>
      <c r="AH61" s="395">
        <v>0</v>
      </c>
      <c r="AI61" s="395">
        <v>0</v>
      </c>
      <c r="AJ61" s="395">
        <v>0</v>
      </c>
      <c r="AK61" s="395">
        <v>0</v>
      </c>
      <c r="AL61" s="395">
        <v>0</v>
      </c>
      <c r="AM61" s="395">
        <v>0</v>
      </c>
      <c r="AN61" s="395">
        <v>0</v>
      </c>
      <c r="AO61" s="395">
        <v>0</v>
      </c>
      <c r="AP61" s="395">
        <v>0</v>
      </c>
      <c r="AQ61" s="395">
        <v>0</v>
      </c>
      <c r="AR61" s="395">
        <v>0</v>
      </c>
    </row>
    <row r="62" spans="3:44" s="2" customFormat="1" ht="18" customHeight="1" x14ac:dyDescent="0.25">
      <c r="C62" s="239" t="s">
        <v>385</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395">
        <v>0</v>
      </c>
      <c r="AD62" s="395">
        <v>0</v>
      </c>
      <c r="AE62" s="395">
        <v>0</v>
      </c>
      <c r="AF62" s="395">
        <v>0</v>
      </c>
      <c r="AG62" s="395">
        <v>0</v>
      </c>
      <c r="AH62" s="395">
        <v>0</v>
      </c>
      <c r="AI62" s="395">
        <v>0</v>
      </c>
      <c r="AJ62" s="395">
        <v>0</v>
      </c>
      <c r="AK62" s="395">
        <v>0</v>
      </c>
      <c r="AL62" s="395">
        <v>0</v>
      </c>
      <c r="AM62" s="395">
        <v>0</v>
      </c>
      <c r="AN62" s="395">
        <v>0</v>
      </c>
      <c r="AO62" s="395">
        <v>0</v>
      </c>
      <c r="AP62" s="395">
        <v>0</v>
      </c>
      <c r="AQ62" s="395">
        <v>0</v>
      </c>
      <c r="AR62" s="395">
        <v>0</v>
      </c>
    </row>
    <row r="63" spans="3:44" s="2" customFormat="1" ht="18" customHeight="1" x14ac:dyDescent="0.25">
      <c r="C63" s="239" t="s">
        <v>390</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395">
        <v>0</v>
      </c>
      <c r="AD63" s="395">
        <v>0</v>
      </c>
      <c r="AE63" s="395">
        <v>0</v>
      </c>
      <c r="AF63" s="395">
        <v>0</v>
      </c>
      <c r="AG63" s="395">
        <v>0</v>
      </c>
      <c r="AH63" s="395">
        <v>0</v>
      </c>
      <c r="AI63" s="395">
        <v>0</v>
      </c>
      <c r="AJ63" s="395">
        <v>0</v>
      </c>
      <c r="AK63" s="395">
        <v>0</v>
      </c>
      <c r="AL63" s="395">
        <v>0</v>
      </c>
      <c r="AM63" s="395">
        <v>0</v>
      </c>
      <c r="AN63" s="395">
        <v>0</v>
      </c>
      <c r="AO63" s="395">
        <v>0</v>
      </c>
      <c r="AP63" s="395">
        <v>0</v>
      </c>
      <c r="AQ63" s="395">
        <v>0</v>
      </c>
      <c r="AR63" s="395">
        <v>0</v>
      </c>
    </row>
    <row r="64" spans="3:44" s="2" customFormat="1" ht="18" customHeight="1" x14ac:dyDescent="0.25">
      <c r="C64" s="239" t="s">
        <v>433</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395">
        <v>0</v>
      </c>
      <c r="AD64" s="395">
        <v>0</v>
      </c>
      <c r="AE64" s="395">
        <v>0</v>
      </c>
      <c r="AF64" s="395">
        <v>0</v>
      </c>
      <c r="AG64" s="395">
        <v>0</v>
      </c>
      <c r="AH64" s="395">
        <v>0</v>
      </c>
      <c r="AI64" s="395">
        <v>0</v>
      </c>
      <c r="AJ64" s="395">
        <v>0</v>
      </c>
      <c r="AK64" s="395">
        <v>0</v>
      </c>
      <c r="AL64" s="395">
        <v>0</v>
      </c>
      <c r="AM64" s="395">
        <v>0</v>
      </c>
      <c r="AN64" s="395">
        <v>0</v>
      </c>
      <c r="AO64" s="395">
        <v>0</v>
      </c>
      <c r="AP64" s="395">
        <v>0</v>
      </c>
      <c r="AQ64" s="395">
        <v>0</v>
      </c>
      <c r="AR64" s="395">
        <v>0</v>
      </c>
    </row>
    <row r="65" spans="3:44" s="2" customFormat="1" ht="18" customHeight="1" x14ac:dyDescent="0.25">
      <c r="C65" s="239" t="s">
        <v>434</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395">
        <v>0</v>
      </c>
      <c r="AD65" s="395">
        <v>0</v>
      </c>
      <c r="AE65" s="395">
        <v>0</v>
      </c>
      <c r="AF65" s="395">
        <v>0</v>
      </c>
      <c r="AG65" s="395">
        <v>0</v>
      </c>
      <c r="AH65" s="395">
        <v>0</v>
      </c>
      <c r="AI65" s="395">
        <v>0</v>
      </c>
      <c r="AJ65" s="395">
        <v>0</v>
      </c>
      <c r="AK65" s="395">
        <v>0</v>
      </c>
      <c r="AL65" s="395">
        <v>0</v>
      </c>
      <c r="AM65" s="395">
        <v>0</v>
      </c>
      <c r="AN65" s="395">
        <v>0</v>
      </c>
      <c r="AO65" s="395">
        <v>0</v>
      </c>
      <c r="AP65" s="395">
        <v>0</v>
      </c>
      <c r="AQ65" s="395">
        <v>0</v>
      </c>
      <c r="AR65" s="395">
        <v>0</v>
      </c>
    </row>
    <row r="66" spans="3:44" s="2" customFormat="1" ht="18" customHeight="1" x14ac:dyDescent="0.25">
      <c r="C66" s="239" t="s">
        <v>435</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395">
        <v>0</v>
      </c>
      <c r="AD66" s="395">
        <v>0</v>
      </c>
      <c r="AE66" s="395">
        <v>0</v>
      </c>
      <c r="AF66" s="395">
        <v>0</v>
      </c>
      <c r="AG66" s="395">
        <v>0</v>
      </c>
      <c r="AH66" s="395">
        <v>0</v>
      </c>
      <c r="AI66" s="395">
        <v>0</v>
      </c>
      <c r="AJ66" s="395">
        <v>0</v>
      </c>
      <c r="AK66" s="395">
        <v>0</v>
      </c>
      <c r="AL66" s="395">
        <v>0</v>
      </c>
      <c r="AM66" s="395">
        <v>0</v>
      </c>
      <c r="AN66" s="395">
        <v>0</v>
      </c>
      <c r="AO66" s="395">
        <v>0</v>
      </c>
      <c r="AP66" s="395">
        <v>0</v>
      </c>
      <c r="AQ66" s="395">
        <v>0</v>
      </c>
      <c r="AR66" s="395">
        <v>0</v>
      </c>
    </row>
    <row r="67" spans="3:44" s="2" customFormat="1" ht="18" customHeight="1" x14ac:dyDescent="0.25">
      <c r="C67" s="239" t="s">
        <v>436</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395">
        <v>0</v>
      </c>
      <c r="AD67" s="395">
        <v>0</v>
      </c>
      <c r="AE67" s="395">
        <v>0</v>
      </c>
      <c r="AF67" s="395">
        <v>0</v>
      </c>
      <c r="AG67" s="395">
        <v>0</v>
      </c>
      <c r="AH67" s="395">
        <v>0</v>
      </c>
      <c r="AI67" s="395">
        <v>0</v>
      </c>
      <c r="AJ67" s="395">
        <v>0</v>
      </c>
      <c r="AK67" s="395">
        <v>0</v>
      </c>
      <c r="AL67" s="395">
        <v>0</v>
      </c>
      <c r="AM67" s="395">
        <v>0</v>
      </c>
      <c r="AN67" s="395">
        <v>0</v>
      </c>
      <c r="AO67" s="395">
        <v>0</v>
      </c>
      <c r="AP67" s="395">
        <v>0</v>
      </c>
      <c r="AQ67" s="395">
        <v>0</v>
      </c>
      <c r="AR67" s="395">
        <v>0</v>
      </c>
    </row>
    <row r="68" spans="3:44" s="2" customFormat="1" ht="18" customHeight="1" x14ac:dyDescent="0.25">
      <c r="C68" s="239" t="s">
        <v>437</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395">
        <v>0</v>
      </c>
      <c r="AD68" s="395">
        <v>0</v>
      </c>
      <c r="AE68" s="395">
        <v>0</v>
      </c>
      <c r="AF68" s="395">
        <v>0</v>
      </c>
      <c r="AG68" s="395">
        <v>0</v>
      </c>
      <c r="AH68" s="395">
        <v>0</v>
      </c>
      <c r="AI68" s="395">
        <v>0</v>
      </c>
      <c r="AJ68" s="395">
        <v>0</v>
      </c>
      <c r="AK68" s="395">
        <v>0</v>
      </c>
      <c r="AL68" s="395">
        <v>0</v>
      </c>
      <c r="AM68" s="395">
        <v>0</v>
      </c>
      <c r="AN68" s="395">
        <v>0</v>
      </c>
      <c r="AO68" s="395">
        <v>0</v>
      </c>
      <c r="AP68" s="395">
        <v>0</v>
      </c>
      <c r="AQ68" s="395">
        <v>0</v>
      </c>
      <c r="AR68" s="395">
        <v>0</v>
      </c>
    </row>
    <row r="69" spans="3:44" s="2" customFormat="1" ht="18" customHeight="1" x14ac:dyDescent="0.25">
      <c r="C69" s="239" t="s">
        <v>438</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395">
        <v>0</v>
      </c>
      <c r="AD69" s="395">
        <v>0</v>
      </c>
      <c r="AE69" s="395">
        <v>0</v>
      </c>
      <c r="AF69" s="395">
        <v>0</v>
      </c>
      <c r="AG69" s="395">
        <v>0</v>
      </c>
      <c r="AH69" s="395">
        <v>0</v>
      </c>
      <c r="AI69" s="395">
        <v>0</v>
      </c>
      <c r="AJ69" s="395">
        <v>0</v>
      </c>
      <c r="AK69" s="395">
        <v>0</v>
      </c>
      <c r="AL69" s="395">
        <v>0</v>
      </c>
      <c r="AM69" s="395">
        <v>0</v>
      </c>
      <c r="AN69" s="395">
        <v>0</v>
      </c>
      <c r="AO69" s="395">
        <v>0</v>
      </c>
      <c r="AP69" s="395">
        <v>0</v>
      </c>
      <c r="AQ69" s="395">
        <v>0</v>
      </c>
      <c r="AR69" s="395">
        <v>0</v>
      </c>
    </row>
    <row r="70" spans="3:44" s="2" customFormat="1" ht="18" customHeight="1" x14ac:dyDescent="0.25">
      <c r="C70" s="239" t="s">
        <v>439</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395">
        <v>0</v>
      </c>
      <c r="AD70" s="395">
        <v>0</v>
      </c>
      <c r="AE70" s="395">
        <v>0</v>
      </c>
      <c r="AF70" s="395">
        <v>0</v>
      </c>
      <c r="AG70" s="395">
        <v>0</v>
      </c>
      <c r="AH70" s="395">
        <v>0</v>
      </c>
      <c r="AI70" s="395">
        <v>0</v>
      </c>
      <c r="AJ70" s="395">
        <v>0</v>
      </c>
      <c r="AK70" s="395">
        <v>0</v>
      </c>
      <c r="AL70" s="395">
        <v>0</v>
      </c>
      <c r="AM70" s="395">
        <v>0</v>
      </c>
      <c r="AN70" s="395">
        <v>0</v>
      </c>
      <c r="AO70" s="395">
        <v>0</v>
      </c>
      <c r="AP70" s="395">
        <v>0</v>
      </c>
      <c r="AQ70" s="395">
        <v>0</v>
      </c>
      <c r="AR70" s="395">
        <v>0</v>
      </c>
    </row>
    <row r="71" spans="3:44" s="2" customFormat="1" ht="18" customHeight="1" x14ac:dyDescent="0.25">
      <c r="C71" s="239" t="s">
        <v>440</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395">
        <v>0</v>
      </c>
      <c r="AD71" s="395">
        <v>0</v>
      </c>
      <c r="AE71" s="395">
        <v>0</v>
      </c>
      <c r="AF71" s="395">
        <v>0</v>
      </c>
      <c r="AG71" s="395">
        <v>0</v>
      </c>
      <c r="AH71" s="395">
        <v>0</v>
      </c>
      <c r="AI71" s="395">
        <v>0</v>
      </c>
      <c r="AJ71" s="395">
        <v>0</v>
      </c>
      <c r="AK71" s="395">
        <v>0</v>
      </c>
      <c r="AL71" s="395">
        <v>0</v>
      </c>
      <c r="AM71" s="395">
        <v>0</v>
      </c>
      <c r="AN71" s="395">
        <v>0</v>
      </c>
      <c r="AO71" s="395">
        <v>0</v>
      </c>
      <c r="AP71" s="395">
        <v>0</v>
      </c>
      <c r="AQ71" s="395">
        <v>0</v>
      </c>
      <c r="AR71" s="395">
        <v>0</v>
      </c>
    </row>
    <row r="72" spans="3:44" s="2" customFormat="1" ht="18" customHeight="1" x14ac:dyDescent="0.25">
      <c r="C72" s="239" t="s">
        <v>441</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395">
        <v>0</v>
      </c>
      <c r="AD72" s="395">
        <v>0</v>
      </c>
      <c r="AE72" s="395">
        <v>0</v>
      </c>
      <c r="AF72" s="395">
        <v>0</v>
      </c>
      <c r="AG72" s="395">
        <v>0</v>
      </c>
      <c r="AH72" s="395">
        <v>0</v>
      </c>
      <c r="AI72" s="395">
        <v>0</v>
      </c>
      <c r="AJ72" s="395">
        <v>0</v>
      </c>
      <c r="AK72" s="395">
        <v>0</v>
      </c>
      <c r="AL72" s="395">
        <v>0</v>
      </c>
      <c r="AM72" s="395">
        <v>0</v>
      </c>
      <c r="AN72" s="395">
        <v>0</v>
      </c>
      <c r="AO72" s="395">
        <v>0</v>
      </c>
      <c r="AP72" s="395">
        <v>0</v>
      </c>
      <c r="AQ72" s="395">
        <v>0</v>
      </c>
      <c r="AR72" s="395">
        <v>0</v>
      </c>
    </row>
    <row r="73" spans="3:44" s="2" customFormat="1" ht="18" customHeight="1" x14ac:dyDescent="0.25">
      <c r="C73" s="239" t="s">
        <v>472</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395">
        <v>0</v>
      </c>
      <c r="AD73" s="395">
        <v>0</v>
      </c>
      <c r="AE73" s="395">
        <v>0</v>
      </c>
      <c r="AF73" s="395">
        <v>0</v>
      </c>
      <c r="AG73" s="395">
        <v>0</v>
      </c>
      <c r="AH73" s="395">
        <v>0</v>
      </c>
      <c r="AI73" s="395">
        <v>0</v>
      </c>
      <c r="AJ73" s="395">
        <v>0</v>
      </c>
      <c r="AK73" s="395">
        <v>0</v>
      </c>
      <c r="AL73" s="395">
        <v>0</v>
      </c>
      <c r="AM73" s="395">
        <v>0</v>
      </c>
      <c r="AN73" s="395">
        <v>0</v>
      </c>
      <c r="AO73" s="395">
        <v>0</v>
      </c>
      <c r="AP73" s="395">
        <v>0</v>
      </c>
      <c r="AQ73" s="395">
        <v>0</v>
      </c>
      <c r="AR73" s="395">
        <v>0</v>
      </c>
    </row>
    <row r="74" spans="3:44" s="2" customFormat="1" ht="18" customHeight="1" x14ac:dyDescent="0.25">
      <c r="C74" s="446" t="s">
        <v>463</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395">
        <v>0</v>
      </c>
      <c r="AD74" s="395">
        <v>2320461</v>
      </c>
      <c r="AE74" s="395">
        <v>0</v>
      </c>
      <c r="AF74" s="395">
        <v>0</v>
      </c>
      <c r="AG74" s="395">
        <v>0</v>
      </c>
      <c r="AH74" s="395">
        <v>0</v>
      </c>
      <c r="AI74" s="395">
        <v>0</v>
      </c>
      <c r="AJ74" s="395">
        <v>0</v>
      </c>
      <c r="AK74" s="395">
        <v>0</v>
      </c>
      <c r="AL74" s="395">
        <v>0</v>
      </c>
      <c r="AM74" s="395">
        <v>0</v>
      </c>
      <c r="AN74" s="395">
        <v>0</v>
      </c>
      <c r="AO74" s="395">
        <v>0</v>
      </c>
      <c r="AP74" s="395">
        <v>0</v>
      </c>
      <c r="AQ74" s="395">
        <v>0</v>
      </c>
      <c r="AR74" s="395">
        <v>0</v>
      </c>
    </row>
    <row r="75" spans="3:44" s="2" customFormat="1" ht="18" customHeight="1" x14ac:dyDescent="0.25">
      <c r="C75" s="455" t="s">
        <v>471</v>
      </c>
      <c r="D75" s="395">
        <v>0</v>
      </c>
      <c r="E75" s="395">
        <v>0</v>
      </c>
      <c r="F75" s="395">
        <v>0</v>
      </c>
      <c r="G75" s="395">
        <v>0</v>
      </c>
      <c r="H75" s="395">
        <v>0</v>
      </c>
      <c r="I75" s="395">
        <v>0</v>
      </c>
      <c r="J75" s="395">
        <v>0</v>
      </c>
      <c r="K75" s="395">
        <v>0</v>
      </c>
      <c r="L75" s="395">
        <v>0</v>
      </c>
      <c r="M75" s="395">
        <v>0</v>
      </c>
      <c r="N75" s="395">
        <v>0</v>
      </c>
      <c r="O75" s="395">
        <v>0</v>
      </c>
      <c r="P75" s="395">
        <v>0</v>
      </c>
      <c r="Q75" s="395">
        <v>0</v>
      </c>
      <c r="R75" s="395">
        <v>0</v>
      </c>
      <c r="S75" s="395">
        <v>0</v>
      </c>
      <c r="T75" s="395">
        <v>0</v>
      </c>
      <c r="U75" s="395">
        <v>0</v>
      </c>
      <c r="V75" s="395">
        <v>0</v>
      </c>
      <c r="W75" s="395">
        <v>0</v>
      </c>
      <c r="X75" s="395">
        <v>0</v>
      </c>
      <c r="Y75" s="395">
        <v>0</v>
      </c>
      <c r="Z75" s="395">
        <v>0</v>
      </c>
      <c r="AA75" s="395">
        <v>0</v>
      </c>
      <c r="AB75" s="395">
        <v>0</v>
      </c>
      <c r="AC75" s="395">
        <v>0</v>
      </c>
      <c r="AD75" s="395">
        <v>0</v>
      </c>
      <c r="AE75" s="395">
        <v>12375.008823794362</v>
      </c>
      <c r="AF75" s="395">
        <v>0</v>
      </c>
      <c r="AG75" s="395">
        <v>0</v>
      </c>
      <c r="AH75" s="395">
        <v>0</v>
      </c>
      <c r="AI75" s="395">
        <v>0</v>
      </c>
      <c r="AJ75" s="395">
        <v>0</v>
      </c>
      <c r="AK75" s="395">
        <v>0</v>
      </c>
      <c r="AL75" s="395">
        <v>0</v>
      </c>
      <c r="AM75" s="395">
        <v>0</v>
      </c>
      <c r="AN75" s="395">
        <v>0</v>
      </c>
      <c r="AO75" s="395">
        <v>0</v>
      </c>
      <c r="AP75" s="395">
        <v>0</v>
      </c>
      <c r="AQ75" s="395">
        <v>0</v>
      </c>
      <c r="AR75" s="395">
        <v>0</v>
      </c>
    </row>
    <row r="76" spans="3:44" s="2" customFormat="1" ht="18" customHeight="1" x14ac:dyDescent="0.25">
      <c r="C76" s="455" t="s">
        <v>473</v>
      </c>
      <c r="D76" s="395">
        <v>0</v>
      </c>
      <c r="E76" s="395">
        <v>0</v>
      </c>
      <c r="F76" s="395">
        <v>0</v>
      </c>
      <c r="G76" s="395">
        <v>0</v>
      </c>
      <c r="H76" s="395">
        <v>0</v>
      </c>
      <c r="I76" s="395">
        <v>0</v>
      </c>
      <c r="J76" s="395">
        <v>0</v>
      </c>
      <c r="K76" s="395">
        <v>0</v>
      </c>
      <c r="L76" s="395">
        <v>0</v>
      </c>
      <c r="M76" s="395">
        <v>0</v>
      </c>
      <c r="N76" s="395">
        <v>0</v>
      </c>
      <c r="O76" s="395">
        <v>0</v>
      </c>
      <c r="P76" s="395">
        <v>0</v>
      </c>
      <c r="Q76" s="395">
        <v>0</v>
      </c>
      <c r="R76" s="395">
        <v>0</v>
      </c>
      <c r="S76" s="395">
        <v>0</v>
      </c>
      <c r="T76" s="395">
        <v>0</v>
      </c>
      <c r="U76" s="395">
        <v>0</v>
      </c>
      <c r="V76" s="395">
        <v>0</v>
      </c>
      <c r="W76" s="395">
        <v>0</v>
      </c>
      <c r="X76" s="395">
        <v>0</v>
      </c>
      <c r="Y76" s="395">
        <v>0</v>
      </c>
      <c r="Z76" s="395">
        <v>0</v>
      </c>
      <c r="AA76" s="395">
        <v>0</v>
      </c>
      <c r="AB76" s="395">
        <v>0</v>
      </c>
      <c r="AC76" s="395">
        <v>0</v>
      </c>
      <c r="AD76" s="395">
        <v>0</v>
      </c>
      <c r="AE76" s="395">
        <v>19679.292519429997</v>
      </c>
      <c r="AF76" s="395">
        <v>0</v>
      </c>
      <c r="AG76" s="395">
        <v>0</v>
      </c>
      <c r="AH76" s="395">
        <v>0</v>
      </c>
      <c r="AI76" s="395">
        <v>0</v>
      </c>
      <c r="AJ76" s="395">
        <v>0</v>
      </c>
      <c r="AK76" s="395">
        <v>0</v>
      </c>
      <c r="AL76" s="395">
        <v>0</v>
      </c>
      <c r="AM76" s="395">
        <v>0</v>
      </c>
      <c r="AN76" s="395">
        <v>0</v>
      </c>
      <c r="AO76" s="395">
        <v>0</v>
      </c>
      <c r="AP76" s="395">
        <v>0</v>
      </c>
      <c r="AQ76" s="395">
        <v>0</v>
      </c>
      <c r="AR76" s="395">
        <v>0</v>
      </c>
    </row>
    <row r="77" spans="3:44" s="2" customFormat="1" ht="18" customHeight="1" x14ac:dyDescent="0.25">
      <c r="C77" s="455" t="s">
        <v>494</v>
      </c>
      <c r="D77" s="395">
        <v>0</v>
      </c>
      <c r="E77" s="395">
        <v>0</v>
      </c>
      <c r="F77" s="395">
        <v>0</v>
      </c>
      <c r="G77" s="395">
        <v>0</v>
      </c>
      <c r="H77" s="395">
        <v>0</v>
      </c>
      <c r="I77" s="395">
        <v>0</v>
      </c>
      <c r="J77" s="395">
        <v>0</v>
      </c>
      <c r="K77" s="395">
        <v>0</v>
      </c>
      <c r="L77" s="395">
        <v>0</v>
      </c>
      <c r="M77" s="395">
        <v>0</v>
      </c>
      <c r="N77" s="395">
        <v>0</v>
      </c>
      <c r="O77" s="395">
        <v>0</v>
      </c>
      <c r="P77" s="395">
        <v>0</v>
      </c>
      <c r="Q77" s="395">
        <v>0</v>
      </c>
      <c r="R77" s="395">
        <v>0</v>
      </c>
      <c r="S77" s="395">
        <v>0</v>
      </c>
      <c r="T77" s="395">
        <v>0</v>
      </c>
      <c r="U77" s="395">
        <v>0</v>
      </c>
      <c r="V77" s="395">
        <v>0</v>
      </c>
      <c r="W77" s="395">
        <v>0</v>
      </c>
      <c r="X77" s="395">
        <v>0</v>
      </c>
      <c r="Y77" s="395">
        <v>0</v>
      </c>
      <c r="Z77" s="395">
        <v>0</v>
      </c>
      <c r="AA77" s="395">
        <v>0</v>
      </c>
      <c r="AB77" s="395">
        <v>0</v>
      </c>
      <c r="AC77" s="395">
        <v>0</v>
      </c>
      <c r="AD77" s="395">
        <v>0</v>
      </c>
      <c r="AE77" s="395">
        <v>0</v>
      </c>
      <c r="AF77" s="395">
        <v>0</v>
      </c>
      <c r="AG77" s="395">
        <v>-25015.865140199996</v>
      </c>
      <c r="AH77" s="395">
        <v>-1384.1348598000006</v>
      </c>
      <c r="AI77" s="395">
        <v>0</v>
      </c>
      <c r="AJ77" s="395">
        <v>0</v>
      </c>
      <c r="AK77" s="395">
        <v>0</v>
      </c>
      <c r="AL77" s="395">
        <v>0</v>
      </c>
      <c r="AM77" s="395">
        <v>0</v>
      </c>
      <c r="AN77" s="395">
        <v>0</v>
      </c>
      <c r="AO77" s="395">
        <v>0</v>
      </c>
      <c r="AP77" s="395">
        <v>0</v>
      </c>
      <c r="AQ77" s="395">
        <v>0</v>
      </c>
      <c r="AR77" s="395">
        <v>0</v>
      </c>
    </row>
    <row r="78" spans="3:44" s="2" customFormat="1" ht="18" customHeight="1" x14ac:dyDescent="0.25">
      <c r="C78" s="112" t="s">
        <v>273</v>
      </c>
      <c r="D78" s="127">
        <v>471969.99999999994</v>
      </c>
      <c r="E78" s="127">
        <v>550340</v>
      </c>
      <c r="F78" s="127">
        <v>547832</v>
      </c>
      <c r="G78" s="127">
        <v>903611</v>
      </c>
      <c r="H78" s="127">
        <v>648723</v>
      </c>
      <c r="I78" s="127">
        <v>845424</v>
      </c>
      <c r="J78" s="127">
        <v>822279</v>
      </c>
      <c r="K78" s="127">
        <v>1140257</v>
      </c>
      <c r="L78" s="127">
        <v>949115</v>
      </c>
      <c r="M78" s="127">
        <v>1215183.94838</v>
      </c>
      <c r="N78" s="127">
        <v>1029570.6</v>
      </c>
      <c r="O78" s="127">
        <v>1013561.9616200001</v>
      </c>
      <c r="P78" s="127">
        <v>957682.67169999995</v>
      </c>
      <c r="Q78" s="127">
        <v>1086713.9117699999</v>
      </c>
      <c r="R78" s="127">
        <v>987930.44500000007</v>
      </c>
      <c r="S78" s="127">
        <v>981524.20897000027</v>
      </c>
      <c r="T78" s="127">
        <v>992802.71231999993</v>
      </c>
      <c r="U78" s="127">
        <v>956306.0133600001</v>
      </c>
      <c r="V78" s="127">
        <v>1192219.4718200001</v>
      </c>
      <c r="W78" s="127">
        <v>907917.00502999977</v>
      </c>
      <c r="X78" s="127">
        <v>886499.41579999996</v>
      </c>
      <c r="Y78" s="127">
        <v>1062387.5661700002</v>
      </c>
      <c r="Z78" s="127">
        <v>873778.82915000001</v>
      </c>
      <c r="AA78" s="127">
        <v>716887.44237999991</v>
      </c>
      <c r="AB78" s="127">
        <v>1013757.84005</v>
      </c>
      <c r="AC78" s="397">
        <v>1078393.3202399998</v>
      </c>
      <c r="AD78" s="397">
        <v>3401649.5430499995</v>
      </c>
      <c r="AE78" s="397">
        <v>1164980.2596899997</v>
      </c>
      <c r="AF78" s="397">
        <v>882721.01704000006</v>
      </c>
      <c r="AG78" s="397">
        <v>956797.44389999995</v>
      </c>
      <c r="AH78" s="397">
        <v>1094633.8874799998</v>
      </c>
      <c r="AI78" s="397">
        <v>916619.01384999987</v>
      </c>
      <c r="AJ78" s="397">
        <v>977061.73149999976</v>
      </c>
      <c r="AK78" s="397">
        <v>753701.9564599999</v>
      </c>
      <c r="AL78" s="397">
        <v>975821.19292000006</v>
      </c>
      <c r="AM78" s="397">
        <v>1226632.2673699998</v>
      </c>
      <c r="AN78" s="397">
        <v>1179430.6872000003</v>
      </c>
      <c r="AO78" s="397">
        <v>1406371.4191200004</v>
      </c>
      <c r="AP78" s="397">
        <v>1652179.9011000004</v>
      </c>
      <c r="AQ78" s="397">
        <v>1806588.2161499998</v>
      </c>
      <c r="AR78" s="397">
        <v>1760539.6599756251</v>
      </c>
    </row>
    <row r="79" spans="3:44" x14ac:dyDescent="0.25">
      <c r="C79" s="239" t="s">
        <v>449</v>
      </c>
    </row>
    <row r="80" spans="3:44" x14ac:dyDescent="0.25">
      <c r="C80" s="236" t="s">
        <v>448</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R36"/>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 min="4" max="4" width="12.81640625" bestFit="1"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268</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3:44" s="2" customFormat="1" ht="18" customHeight="1" x14ac:dyDescent="0.25">
      <c r="C9" s="107" t="s">
        <v>182</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89">
        <v>584621</v>
      </c>
      <c r="AD9" s="389">
        <v>567167</v>
      </c>
      <c r="AE9" s="389">
        <v>565982.69865677564</v>
      </c>
      <c r="AF9" s="389">
        <v>393845.14279000001</v>
      </c>
      <c r="AG9" s="389">
        <v>523805.00310999999</v>
      </c>
      <c r="AH9" s="389">
        <v>555532.96931000007</v>
      </c>
      <c r="AI9" s="389">
        <v>423221.67191999999</v>
      </c>
      <c r="AJ9" s="389">
        <v>474284.59350999998</v>
      </c>
      <c r="AK9" s="389">
        <v>235437.87305999993</v>
      </c>
      <c r="AL9" s="389">
        <v>404480.98371999996</v>
      </c>
      <c r="AM9" s="389">
        <v>728785.04881000041</v>
      </c>
      <c r="AN9" s="389">
        <v>606122.29679999989</v>
      </c>
      <c r="AO9" s="389">
        <v>766747.58160999999</v>
      </c>
      <c r="AP9" s="389">
        <v>883130.79749000003</v>
      </c>
      <c r="AQ9" s="389">
        <v>1108437.2812200002</v>
      </c>
      <c r="AR9" s="389">
        <v>1052572.0835056254</v>
      </c>
    </row>
    <row r="10" spans="3:44" s="2" customFormat="1" ht="18" customHeight="1" x14ac:dyDescent="0.25">
      <c r="C10" s="108" t="s">
        <v>446</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1">
        <v>287600</v>
      </c>
      <c r="AD10" s="391">
        <v>296950</v>
      </c>
      <c r="AE10" s="391">
        <v>249854.99117620563</v>
      </c>
      <c r="AF10" s="391">
        <v>242767.58681000001</v>
      </c>
      <c r="AG10" s="391">
        <v>278612.47200000001</v>
      </c>
      <c r="AH10" s="391">
        <v>258345.94407</v>
      </c>
      <c r="AI10" s="391">
        <v>306817.05361</v>
      </c>
      <c r="AJ10" s="391">
        <v>245078.73319999999</v>
      </c>
      <c r="AK10" s="391">
        <v>178468.37004999994</v>
      </c>
      <c r="AL10" s="391">
        <v>242185.44089999996</v>
      </c>
      <c r="AM10" s="391">
        <v>401287.87322000018</v>
      </c>
      <c r="AN10" s="391">
        <v>262552.30965999997</v>
      </c>
      <c r="AO10" s="391">
        <v>546844.79878999991</v>
      </c>
      <c r="AP10" s="391">
        <v>636120.79787999997</v>
      </c>
      <c r="AQ10" s="391">
        <v>636032.8578700003</v>
      </c>
      <c r="AR10" s="391">
        <v>678616.18007419736</v>
      </c>
    </row>
    <row r="11" spans="3:44" s="2" customFormat="1" ht="18" customHeight="1" x14ac:dyDescent="0.25">
      <c r="C11" s="108" t="s">
        <v>526</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1">
        <v>0</v>
      </c>
      <c r="AD11" s="391">
        <v>0</v>
      </c>
      <c r="AE11" s="391">
        <v>0</v>
      </c>
      <c r="AF11" s="391">
        <v>0</v>
      </c>
      <c r="AG11" s="391">
        <v>0</v>
      </c>
      <c r="AH11" s="391">
        <v>0</v>
      </c>
      <c r="AI11" s="391">
        <v>0</v>
      </c>
      <c r="AJ11" s="391">
        <v>0</v>
      </c>
      <c r="AK11" s="391">
        <v>0</v>
      </c>
      <c r="AL11" s="391">
        <v>0</v>
      </c>
      <c r="AM11" s="391">
        <v>0</v>
      </c>
      <c r="AN11" s="391">
        <v>0</v>
      </c>
      <c r="AO11" s="391">
        <v>0</v>
      </c>
      <c r="AP11" s="391">
        <v>0</v>
      </c>
      <c r="AQ11" s="391">
        <v>0</v>
      </c>
      <c r="AR11" s="391">
        <v>0</v>
      </c>
    </row>
    <row r="12" spans="3:44" s="2" customFormat="1" ht="18" customHeight="1" x14ac:dyDescent="0.25">
      <c r="C12" s="108" t="s">
        <v>57</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1">
        <v>209621</v>
      </c>
      <c r="AD12" s="391">
        <v>248589</v>
      </c>
      <c r="AE12" s="391">
        <v>300077.70748057001</v>
      </c>
      <c r="AF12" s="391">
        <v>121198.73809</v>
      </c>
      <c r="AG12" s="391">
        <v>209655.67460999999</v>
      </c>
      <c r="AH12" s="391">
        <v>265044.55337000004</v>
      </c>
      <c r="AI12" s="391">
        <v>90480.473579999991</v>
      </c>
      <c r="AJ12" s="391">
        <v>191873.87964</v>
      </c>
      <c r="AK12" s="391">
        <v>38630.642800000001</v>
      </c>
      <c r="AL12" s="391">
        <v>119071.60461000001</v>
      </c>
      <c r="AM12" s="391">
        <v>406967.54365000007</v>
      </c>
      <c r="AN12" s="391">
        <v>301908.95455000002</v>
      </c>
      <c r="AO12" s="391">
        <v>172297.59006000002</v>
      </c>
      <c r="AP12" s="391">
        <v>217117.97763000001</v>
      </c>
      <c r="AQ12" s="391">
        <v>425461.18685</v>
      </c>
      <c r="AR12" s="391">
        <v>328738.40003467508</v>
      </c>
    </row>
    <row r="13" spans="3:44" s="2" customFormat="1" ht="18" customHeight="1" x14ac:dyDescent="0.25">
      <c r="C13" s="108" t="s">
        <v>58</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1">
        <v>15294</v>
      </c>
      <c r="AD13" s="391">
        <v>18662</v>
      </c>
      <c r="AE13" s="391">
        <v>11898</v>
      </c>
      <c r="AF13" s="391">
        <v>25247.029480000001</v>
      </c>
      <c r="AG13" s="391">
        <v>30192.648459999997</v>
      </c>
      <c r="AH13" s="391">
        <v>28715.171740000009</v>
      </c>
      <c r="AI13" s="391">
        <v>21625.324369999988</v>
      </c>
      <c r="AJ13" s="391">
        <v>32244.406480000001</v>
      </c>
      <c r="AK13" s="391">
        <v>14216.813110000003</v>
      </c>
      <c r="AL13" s="391">
        <v>39633.218739999997</v>
      </c>
      <c r="AM13" s="391">
        <v>-83753.178409999993</v>
      </c>
      <c r="AN13" s="391">
        <v>35455.74035</v>
      </c>
      <c r="AO13" s="391">
        <v>42783.008050000004</v>
      </c>
      <c r="AP13" s="391">
        <v>25001.561189999997</v>
      </c>
      <c r="AQ13" s="391">
        <v>41958.68654000001</v>
      </c>
      <c r="AR13" s="391">
        <v>41854.883569999998</v>
      </c>
    </row>
    <row r="14" spans="3:44" s="2" customFormat="1" ht="18" customHeight="1" x14ac:dyDescent="0.25">
      <c r="C14" s="108" t="s">
        <v>444</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1">
        <v>69348</v>
      </c>
      <c r="AD14" s="391">
        <v>0</v>
      </c>
      <c r="AE14" s="391">
        <v>0</v>
      </c>
      <c r="AF14" s="391">
        <v>0</v>
      </c>
      <c r="AG14" s="391">
        <v>0</v>
      </c>
      <c r="AH14" s="391">
        <v>0</v>
      </c>
      <c r="AI14" s="391">
        <v>0</v>
      </c>
      <c r="AJ14" s="391">
        <v>0</v>
      </c>
      <c r="AK14" s="391">
        <v>0</v>
      </c>
      <c r="AL14" s="391">
        <v>0</v>
      </c>
      <c r="AM14" s="391">
        <v>0</v>
      </c>
      <c r="AN14" s="391">
        <v>0</v>
      </c>
      <c r="AO14" s="391">
        <v>0</v>
      </c>
      <c r="AP14" s="391">
        <v>0</v>
      </c>
      <c r="AQ14" s="391">
        <v>0</v>
      </c>
      <c r="AR14" s="391">
        <v>0</v>
      </c>
    </row>
    <row r="15" spans="3:44" s="2" customFormat="1" ht="18" customHeight="1" x14ac:dyDescent="0.25">
      <c r="C15" s="108" t="s">
        <v>445</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1">
        <v>2758</v>
      </c>
      <c r="AD15" s="391">
        <v>2966</v>
      </c>
      <c r="AE15" s="391">
        <v>4152</v>
      </c>
      <c r="AF15" s="391">
        <v>4631.7884100000001</v>
      </c>
      <c r="AG15" s="391">
        <v>5344.2080399999995</v>
      </c>
      <c r="AH15" s="391">
        <v>3427.300130000001</v>
      </c>
      <c r="AI15" s="391">
        <v>4298.8203600000015</v>
      </c>
      <c r="AJ15" s="391">
        <v>5087.5741900000003</v>
      </c>
      <c r="AK15" s="391">
        <v>4122.0470999999989</v>
      </c>
      <c r="AL15" s="391">
        <v>3590.7194700000005</v>
      </c>
      <c r="AM15" s="391">
        <v>4282.8103499999997</v>
      </c>
      <c r="AN15" s="391">
        <v>6205.2922400000007</v>
      </c>
      <c r="AO15" s="391">
        <v>4822.1847099999986</v>
      </c>
      <c r="AP15" s="391">
        <v>4890.460790000001</v>
      </c>
      <c r="AQ15" s="391">
        <v>4984.5499599999994</v>
      </c>
      <c r="AR15" s="391">
        <v>3362.619826752999</v>
      </c>
    </row>
    <row r="16" spans="3:44" s="2" customFormat="1" ht="18" customHeight="1" x14ac:dyDescent="0.25">
      <c r="C16" s="109" t="s">
        <v>184</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396">
        <v>465182</v>
      </c>
      <c r="AD16" s="396">
        <v>489099</v>
      </c>
      <c r="AE16" s="396">
        <v>542695</v>
      </c>
      <c r="AF16" s="396">
        <v>478132.13949999999</v>
      </c>
      <c r="AG16" s="396">
        <v>455710.72564020002</v>
      </c>
      <c r="AH16" s="396">
        <v>546593.58268980007</v>
      </c>
      <c r="AI16" s="396">
        <v>515068.25936999987</v>
      </c>
      <c r="AJ16" s="396">
        <v>506370.63682000001</v>
      </c>
      <c r="AK16" s="396">
        <v>523629.13767000003</v>
      </c>
      <c r="AL16" s="396">
        <v>579168.81236999994</v>
      </c>
      <c r="AM16" s="396">
        <v>552869.9326099999</v>
      </c>
      <c r="AN16" s="396">
        <v>575304.09867999994</v>
      </c>
      <c r="AO16" s="396">
        <v>631809.84635999997</v>
      </c>
      <c r="AP16" s="396">
        <v>750605.26410000015</v>
      </c>
      <c r="AQ16" s="396">
        <v>771759.27872999979</v>
      </c>
      <c r="AR16" s="396">
        <v>707711.42267999996</v>
      </c>
    </row>
    <row r="17" spans="3:44" s="2" customFormat="1" ht="18" customHeight="1" x14ac:dyDescent="0.25">
      <c r="C17" s="108" t="s">
        <v>185</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1">
        <v>465182</v>
      </c>
      <c r="AD17" s="391">
        <v>489099</v>
      </c>
      <c r="AE17" s="391">
        <v>542695</v>
      </c>
      <c r="AF17" s="391">
        <v>478132.13949999999</v>
      </c>
      <c r="AG17" s="391">
        <v>455710.72564020002</v>
      </c>
      <c r="AH17" s="391">
        <v>546593.58268980007</v>
      </c>
      <c r="AI17" s="391">
        <v>515068.25936999987</v>
      </c>
      <c r="AJ17" s="391">
        <v>506370.63682000001</v>
      </c>
      <c r="AK17" s="391">
        <v>523629.13767000003</v>
      </c>
      <c r="AL17" s="391">
        <v>579168.81236999994</v>
      </c>
      <c r="AM17" s="391">
        <v>552869.9326099999</v>
      </c>
      <c r="AN17" s="391">
        <v>575304.09867999994</v>
      </c>
      <c r="AO17" s="391">
        <v>631809.84635999997</v>
      </c>
      <c r="AP17" s="391">
        <v>750605.26410000015</v>
      </c>
      <c r="AQ17" s="391">
        <v>771759.27872999979</v>
      </c>
      <c r="AR17" s="391">
        <v>707711.42267999996</v>
      </c>
    </row>
    <row r="18" spans="3:44" s="2" customFormat="1" ht="18" customHeight="1" x14ac:dyDescent="0.25">
      <c r="C18" s="109" t="s">
        <v>143</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09">
        <v>3589.7582499999553</v>
      </c>
      <c r="AD18" s="409">
        <v>2652.9200999997556</v>
      </c>
      <c r="AE18" s="409">
        <v>-5954.0293099998962</v>
      </c>
      <c r="AF18" s="409">
        <v>-3748.5747200000333</v>
      </c>
      <c r="AG18" s="409">
        <v>-467.06555000005756</v>
      </c>
      <c r="AH18" s="409">
        <v>-8097.2109399997862</v>
      </c>
      <c r="AI18" s="409">
        <v>-19812.283800000092</v>
      </c>
      <c r="AJ18" s="409">
        <v>-9306.4830700000166</v>
      </c>
      <c r="AK18" s="409">
        <v>-4997.0333599999758</v>
      </c>
      <c r="AL18" s="409">
        <v>-9152.8878499998245</v>
      </c>
      <c r="AM18" s="409">
        <v>-57976.903390000574</v>
      </c>
      <c r="AN18" s="409">
        <v>-2342.2362899997038</v>
      </c>
      <c r="AO18" s="409">
        <v>8830.3363100001825</v>
      </c>
      <c r="AP18" s="409">
        <v>14813.988269999973</v>
      </c>
      <c r="AQ18" s="409">
        <v>-72430.555080000428</v>
      </c>
      <c r="AR18" s="409">
        <v>3407.1461999999592</v>
      </c>
    </row>
    <row r="19" spans="3:44" s="2" customFormat="1" ht="18" customHeight="1" x14ac:dyDescent="0.25">
      <c r="C19" s="112" t="s">
        <v>181</v>
      </c>
      <c r="D19" s="387">
        <v>454791.32429856248</v>
      </c>
      <c r="E19" s="387">
        <v>550815</v>
      </c>
      <c r="F19" s="387">
        <v>555487</v>
      </c>
      <c r="G19" s="387">
        <v>710425.56729272904</v>
      </c>
      <c r="H19" s="387">
        <v>654345</v>
      </c>
      <c r="I19" s="387">
        <v>857264</v>
      </c>
      <c r="J19" s="387">
        <v>828663</v>
      </c>
      <c r="K19" s="387">
        <v>916570.29398870002</v>
      </c>
      <c r="L19" s="387">
        <v>956244</v>
      </c>
      <c r="M19" s="387">
        <v>1001759.026502682</v>
      </c>
      <c r="N19" s="387">
        <v>997716.69848236197</v>
      </c>
      <c r="O19" s="387">
        <v>1029014</v>
      </c>
      <c r="P19" s="387">
        <v>966900.64565999992</v>
      </c>
      <c r="Q19" s="387">
        <v>1089191.76134</v>
      </c>
      <c r="R19" s="387">
        <v>997913</v>
      </c>
      <c r="S19" s="387">
        <v>1076952.8126000003</v>
      </c>
      <c r="T19" s="387">
        <v>997857</v>
      </c>
      <c r="U19" s="387">
        <v>940707</v>
      </c>
      <c r="V19" s="387">
        <v>978415.54541999998</v>
      </c>
      <c r="W19" s="387">
        <v>920322.88775128243</v>
      </c>
      <c r="X19" s="387">
        <v>899789.00074349996</v>
      </c>
      <c r="Y19" s="387">
        <v>885982.39241444122</v>
      </c>
      <c r="Z19" s="387">
        <v>880953.72675274999</v>
      </c>
      <c r="AA19" s="387">
        <v>815421.34706072614</v>
      </c>
      <c r="AB19" s="387">
        <v>1002039.3989800001</v>
      </c>
      <c r="AC19" s="437">
        <v>1053392.75825</v>
      </c>
      <c r="AD19" s="437">
        <v>1058918.9200999998</v>
      </c>
      <c r="AE19" s="437">
        <v>1102723.6693467756</v>
      </c>
      <c r="AF19" s="437">
        <v>868228.70756999997</v>
      </c>
      <c r="AG19" s="437">
        <v>979048.66320019995</v>
      </c>
      <c r="AH19" s="437">
        <v>1094029.3410598002</v>
      </c>
      <c r="AI19" s="437">
        <v>918477.64748999977</v>
      </c>
      <c r="AJ19" s="437">
        <v>971348.74725999986</v>
      </c>
      <c r="AK19" s="437">
        <v>754069.97736999998</v>
      </c>
      <c r="AL19" s="437">
        <v>974496.90824000002</v>
      </c>
      <c r="AM19" s="437">
        <v>1223678.0780299997</v>
      </c>
      <c r="AN19" s="437">
        <v>1179084.1591900003</v>
      </c>
      <c r="AO19" s="437">
        <v>1407387.7642800002</v>
      </c>
      <c r="AP19" s="437">
        <v>1648550.0498600001</v>
      </c>
      <c r="AQ19" s="437">
        <v>1807766.0048699998</v>
      </c>
      <c r="AR19" s="437">
        <v>1763690.6523856251</v>
      </c>
    </row>
    <row r="20" spans="3:44" x14ac:dyDescent="0.25">
      <c r="C20" s="120" t="s">
        <v>449</v>
      </c>
      <c r="N20" s="2"/>
      <c r="O20" s="2"/>
    </row>
    <row r="21" spans="3:44" x14ac:dyDescent="0.25">
      <c r="C21" s="363" t="s">
        <v>448</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4"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44" x14ac:dyDescent="0.25">
      <c r="N24" s="2"/>
      <c r="O24" s="2"/>
    </row>
    <row r="25" spans="3:44" x14ac:dyDescent="0.25">
      <c r="N25" s="2"/>
      <c r="O25" s="2"/>
    </row>
    <row r="26" spans="3:44" x14ac:dyDescent="0.25">
      <c r="N26" s="2"/>
      <c r="O26" s="2"/>
    </row>
    <row r="27" spans="3:44" x14ac:dyDescent="0.25">
      <c r="N27" s="2"/>
      <c r="O27" s="2"/>
    </row>
    <row r="28" spans="3:44" x14ac:dyDescent="0.25">
      <c r="N28" s="2"/>
      <c r="O28" s="2"/>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R32"/>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269</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3:44" s="2" customFormat="1" ht="18" customHeight="1" x14ac:dyDescent="0.25">
      <c r="C9" s="107" t="s">
        <v>451</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89">
        <v>909759.42165843991</v>
      </c>
      <c r="AD9" s="389">
        <v>925256.14932613273</v>
      </c>
      <c r="AE9" s="389">
        <v>899135.90578909731</v>
      </c>
      <c r="AF9" s="389">
        <v>834084.80303954566</v>
      </c>
      <c r="AG9" s="389">
        <v>862498.62826531089</v>
      </c>
      <c r="AH9" s="389">
        <v>996611.21267220424</v>
      </c>
      <c r="AI9" s="389">
        <v>1025827.0310098769</v>
      </c>
      <c r="AJ9" s="389">
        <v>912379.73636887199</v>
      </c>
      <c r="AK9" s="389">
        <v>855377.17330108839</v>
      </c>
      <c r="AL9" s="389">
        <v>961769.61491048965</v>
      </c>
      <c r="AM9" s="389">
        <v>1093750.6834713081</v>
      </c>
      <c r="AN9" s="389">
        <v>947282.04164416681</v>
      </c>
      <c r="AO9" s="389">
        <v>1239904.9319238602</v>
      </c>
      <c r="AP9" s="389">
        <v>1419787.2799485894</v>
      </c>
      <c r="AQ9" s="389">
        <v>1350083.339197583</v>
      </c>
      <c r="AR9" s="389">
        <v>1422340.796893423</v>
      </c>
    </row>
    <row r="10" spans="3:44" s="2" customFormat="1" ht="18" customHeight="1" x14ac:dyDescent="0.25">
      <c r="C10" s="118" t="s">
        <v>182</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1">
        <v>468519.3298938293</v>
      </c>
      <c r="AD10" s="391">
        <v>475553.56174758315</v>
      </c>
      <c r="AE10" s="391">
        <v>396078.19603619946</v>
      </c>
      <c r="AF10" s="391">
        <v>378926.41362246062</v>
      </c>
      <c r="AG10" s="391">
        <v>425283.42424651765</v>
      </c>
      <c r="AH10" s="391">
        <v>469873.51543740352</v>
      </c>
      <c r="AI10" s="391">
        <v>542886.96825002786</v>
      </c>
      <c r="AJ10" s="391">
        <v>423750.35268576065</v>
      </c>
      <c r="AK10" s="391">
        <v>354072.19854173798</v>
      </c>
      <c r="AL10" s="391">
        <v>417199.19022745051</v>
      </c>
      <c r="AM10" s="391">
        <v>641470.63030082174</v>
      </c>
      <c r="AN10" s="391">
        <v>414283.83629796642</v>
      </c>
      <c r="AO10" s="391">
        <v>678381.57533625956</v>
      </c>
      <c r="AP10" s="391">
        <v>753472.70167578897</v>
      </c>
      <c r="AQ10" s="391">
        <v>766769.03923778341</v>
      </c>
      <c r="AR10" s="391">
        <v>780216.87797782326</v>
      </c>
    </row>
    <row r="11" spans="3:44" s="2" customFormat="1" ht="18" customHeight="1" x14ac:dyDescent="0.25">
      <c r="C11" s="108" t="s">
        <v>446</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1">
        <v>273944.12189435796</v>
      </c>
      <c r="AD11" s="391">
        <v>258303.88351242361</v>
      </c>
      <c r="AE11" s="391">
        <v>216817.65041373714</v>
      </c>
      <c r="AF11" s="391">
        <v>195627.69042299147</v>
      </c>
      <c r="AG11" s="391">
        <v>234976.43951180897</v>
      </c>
      <c r="AH11" s="391">
        <v>236006.71811022467</v>
      </c>
      <c r="AI11" s="391">
        <v>274963.01483142254</v>
      </c>
      <c r="AJ11" s="391">
        <v>208257.39790859204</v>
      </c>
      <c r="AK11" s="391">
        <v>135045.89303879556</v>
      </c>
      <c r="AL11" s="391">
        <v>197274.36053513055</v>
      </c>
      <c r="AM11" s="391">
        <v>375029.02315571974</v>
      </c>
      <c r="AN11" s="391">
        <v>188430.63265633694</v>
      </c>
      <c r="AO11" s="391">
        <v>459288.01772541</v>
      </c>
      <c r="AP11" s="391">
        <v>516746.83516047109</v>
      </c>
      <c r="AQ11" s="391">
        <v>498284.37094804744</v>
      </c>
      <c r="AR11" s="391">
        <v>555346.45742943289</v>
      </c>
    </row>
    <row r="12" spans="3:44" s="2" customFormat="1" ht="18" customHeight="1" x14ac:dyDescent="0.25">
      <c r="C12" s="108" t="s">
        <v>526</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1">
        <v>0</v>
      </c>
      <c r="AD12" s="391">
        <v>0</v>
      </c>
      <c r="AE12" s="391">
        <v>0</v>
      </c>
      <c r="AF12" s="391">
        <v>0</v>
      </c>
      <c r="AG12" s="391">
        <v>0</v>
      </c>
      <c r="AH12" s="391">
        <v>0</v>
      </c>
      <c r="AI12" s="391">
        <v>0</v>
      </c>
      <c r="AJ12" s="391">
        <v>0</v>
      </c>
      <c r="AK12" s="391">
        <v>0</v>
      </c>
      <c r="AL12" s="391">
        <v>0</v>
      </c>
      <c r="AM12" s="391">
        <v>0</v>
      </c>
      <c r="AN12" s="391">
        <v>0</v>
      </c>
      <c r="AO12" s="391">
        <v>0</v>
      </c>
      <c r="AP12" s="391">
        <v>0</v>
      </c>
      <c r="AQ12" s="391">
        <v>0</v>
      </c>
      <c r="AR12" s="391">
        <v>0</v>
      </c>
    </row>
    <row r="13" spans="3:44" s="2" customFormat="1" ht="18" customHeight="1" x14ac:dyDescent="0.25">
      <c r="C13" s="108" t="s">
        <v>57</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1">
        <v>174262.71587015389</v>
      </c>
      <c r="AD13" s="391">
        <v>218138.36708332199</v>
      </c>
      <c r="AE13" s="391">
        <v>185501.544958849</v>
      </c>
      <c r="AF13" s="391">
        <v>172153.80715314776</v>
      </c>
      <c r="AG13" s="391">
        <v>187471.4970562449</v>
      </c>
      <c r="AH13" s="391">
        <v>226222.57952610985</v>
      </c>
      <c r="AI13" s="391">
        <v>264653.69903280307</v>
      </c>
      <c r="AJ13" s="391">
        <v>203223.57006326321</v>
      </c>
      <c r="AK13" s="391">
        <v>210727.51546291748</v>
      </c>
      <c r="AL13" s="391">
        <v>210757.37875343027</v>
      </c>
      <c r="AM13" s="391">
        <v>262296.01617669564</v>
      </c>
      <c r="AN13" s="391">
        <v>215040.81413626065</v>
      </c>
      <c r="AO13" s="391">
        <v>212778.02100819661</v>
      </c>
      <c r="AP13" s="391">
        <v>232675.31551373928</v>
      </c>
      <c r="AQ13" s="391">
        <v>268644.09427175531</v>
      </c>
      <c r="AR13" s="391">
        <v>218193.89651766574</v>
      </c>
    </row>
    <row r="14" spans="3:44" s="2" customFormat="1" ht="18" customHeight="1" x14ac:dyDescent="0.25">
      <c r="C14" s="108" t="s">
        <v>58</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1">
        <v>-4578.4164540307602</v>
      </c>
      <c r="AD14" s="391">
        <v>-3764.1622478362506</v>
      </c>
      <c r="AE14" s="391">
        <v>-10355.239278370818</v>
      </c>
      <c r="AF14" s="391">
        <v>6428.6296276036192</v>
      </c>
      <c r="AG14" s="391">
        <v>-2572.0162799094624</v>
      </c>
      <c r="AH14" s="391">
        <v>4097.7256987659312</v>
      </c>
      <c r="AI14" s="391">
        <v>-1024.7989502299849</v>
      </c>
      <c r="AJ14" s="391">
        <v>6971.5172063301079</v>
      </c>
      <c r="AK14" s="391">
        <v>4184.6365978956364</v>
      </c>
      <c r="AL14" s="391">
        <v>5631.079497945374</v>
      </c>
      <c r="AM14" s="391">
        <v>9.2279039661857372</v>
      </c>
      <c r="AN14" s="391">
        <v>5255.4561102278685</v>
      </c>
      <c r="AO14" s="391">
        <v>1943.4418613724783</v>
      </c>
      <c r="AP14" s="391">
        <v>-285.00990585005417</v>
      </c>
      <c r="AQ14" s="391">
        <v>-4451.3966690782672</v>
      </c>
      <c r="AR14" s="391">
        <v>3799.7803537338073</v>
      </c>
    </row>
    <row r="15" spans="3:44" s="2" customFormat="1" ht="18" customHeight="1" x14ac:dyDescent="0.25">
      <c r="C15" s="108" t="s">
        <v>444</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1">
        <v>22206.489537164176</v>
      </c>
      <c r="AD15" s="391">
        <v>0</v>
      </c>
      <c r="AE15" s="391">
        <v>0</v>
      </c>
      <c r="AF15" s="391">
        <v>0</v>
      </c>
      <c r="AG15" s="391">
        <v>0</v>
      </c>
      <c r="AH15" s="391">
        <v>0</v>
      </c>
      <c r="AI15" s="391">
        <v>0</v>
      </c>
      <c r="AJ15" s="391">
        <v>0</v>
      </c>
      <c r="AK15" s="391">
        <v>0</v>
      </c>
      <c r="AL15" s="391">
        <v>0</v>
      </c>
      <c r="AM15" s="391">
        <v>0</v>
      </c>
      <c r="AN15" s="391">
        <v>0</v>
      </c>
      <c r="AO15" s="391">
        <v>0</v>
      </c>
      <c r="AP15" s="391">
        <v>0</v>
      </c>
      <c r="AQ15" s="391">
        <v>0</v>
      </c>
      <c r="AR15" s="391">
        <v>0</v>
      </c>
    </row>
    <row r="16" spans="3:44" s="2" customFormat="1" ht="18" customHeight="1" x14ac:dyDescent="0.25">
      <c r="C16" s="108" t="s">
        <v>445</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1">
        <v>2684.419046184089</v>
      </c>
      <c r="AD16" s="391">
        <v>2875.4733996737546</v>
      </c>
      <c r="AE16" s="391">
        <v>4114.2399419841067</v>
      </c>
      <c r="AF16" s="391">
        <v>4716.2864187177647</v>
      </c>
      <c r="AG16" s="391">
        <v>5407.5039583732178</v>
      </c>
      <c r="AH16" s="391">
        <v>3546.4921023030452</v>
      </c>
      <c r="AI16" s="391">
        <v>4295.0533360321824</v>
      </c>
      <c r="AJ16" s="391">
        <v>5297.8675075752944</v>
      </c>
      <c r="AK16" s="391">
        <v>4114.1534421292845</v>
      </c>
      <c r="AL16" s="391">
        <v>3536.3714409443487</v>
      </c>
      <c r="AM16" s="391">
        <v>4136.3630644400555</v>
      </c>
      <c r="AN16" s="391">
        <v>5556.9333951409872</v>
      </c>
      <c r="AO16" s="391">
        <v>4372.0947412805244</v>
      </c>
      <c r="AP16" s="391">
        <v>4335.5609074286576</v>
      </c>
      <c r="AQ16" s="391">
        <v>4291.9706870589698</v>
      </c>
      <c r="AR16" s="391">
        <v>2876.7436769908054</v>
      </c>
    </row>
    <row r="17" spans="3:44" s="2" customFormat="1" ht="18" customHeight="1" x14ac:dyDescent="0.25">
      <c r="C17" s="118" t="s">
        <v>189</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1">
        <v>441240.09176461061</v>
      </c>
      <c r="AD17" s="391">
        <v>449702.58757854957</v>
      </c>
      <c r="AE17" s="391">
        <v>503057.70975289785</v>
      </c>
      <c r="AF17" s="391">
        <v>455158.38941708504</v>
      </c>
      <c r="AG17" s="391">
        <v>437215.20401879324</v>
      </c>
      <c r="AH17" s="391">
        <v>526737.69723480078</v>
      </c>
      <c r="AI17" s="391">
        <v>482940.06275984901</v>
      </c>
      <c r="AJ17" s="391">
        <v>488629.38368311134</v>
      </c>
      <c r="AK17" s="391">
        <v>501304.97475935041</v>
      </c>
      <c r="AL17" s="391">
        <v>544570.42468303908</v>
      </c>
      <c r="AM17" s="391">
        <v>452280.05317048635</v>
      </c>
      <c r="AN17" s="391">
        <v>532998.20534620038</v>
      </c>
      <c r="AO17" s="391">
        <v>561523.35658760066</v>
      </c>
      <c r="AP17" s="391">
        <v>666314.57827280043</v>
      </c>
      <c r="AQ17" s="391">
        <v>583314.29995979962</v>
      </c>
      <c r="AR17" s="391">
        <v>642123.9189155997</v>
      </c>
    </row>
    <row r="18" spans="3:44" s="2" customFormat="1" ht="18" customHeight="1" x14ac:dyDescent="0.25">
      <c r="C18" s="109" t="s">
        <v>450</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396">
        <v>168633.89858155992</v>
      </c>
      <c r="AD18" s="396">
        <v>155932.39372386702</v>
      </c>
      <c r="AE18" s="396">
        <v>233790.05255767814</v>
      </c>
      <c r="AF18" s="396">
        <v>48636.214000454362</v>
      </c>
      <c r="AG18" s="396">
        <v>119314.68077488907</v>
      </c>
      <c r="AH18" s="396">
        <v>99406.809667595502</v>
      </c>
      <c r="AI18" s="396">
        <v>-109208.01715987697</v>
      </c>
      <c r="AJ18" s="396">
        <v>64681.995131127813</v>
      </c>
      <c r="AK18" s="396">
        <v>-101675.21684108849</v>
      </c>
      <c r="AL18" s="396">
        <v>14051.578009510551</v>
      </c>
      <c r="AM18" s="396">
        <v>132881.68389869158</v>
      </c>
      <c r="AN18" s="396">
        <v>232149.03498583345</v>
      </c>
      <c r="AO18" s="396">
        <v>166466.48719614028</v>
      </c>
      <c r="AP18" s="396">
        <v>232392.62115141103</v>
      </c>
      <c r="AQ18" s="396">
        <v>456504.87695241685</v>
      </c>
      <c r="AR18" s="396">
        <v>338198.86308220221</v>
      </c>
    </row>
    <row r="19" spans="3:44" s="2" customFormat="1" ht="18" customHeight="1" x14ac:dyDescent="0.25">
      <c r="C19" s="118" t="s">
        <v>182</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1">
        <v>116102.07227635992</v>
      </c>
      <c r="AD19" s="391">
        <v>91609.724238067021</v>
      </c>
      <c r="AE19" s="391">
        <v>169906.58417047816</v>
      </c>
      <c r="AF19" s="391">
        <v>14919.667721654365</v>
      </c>
      <c r="AG19" s="391">
        <v>98519.949967489069</v>
      </c>
      <c r="AH19" s="391">
        <v>85659.130176995503</v>
      </c>
      <c r="AI19" s="391">
        <v>-119665.31642767697</v>
      </c>
      <c r="AJ19" s="391">
        <v>50534.596500927815</v>
      </c>
      <c r="AK19" s="391">
        <v>-118637.66999048849</v>
      </c>
      <c r="AL19" s="391">
        <v>-12718.384502089444</v>
      </c>
      <c r="AM19" s="391">
        <v>87314.434201491575</v>
      </c>
      <c r="AN19" s="391">
        <v>191836.96070203345</v>
      </c>
      <c r="AO19" s="391">
        <v>88366.114555740307</v>
      </c>
      <c r="AP19" s="391">
        <v>129658.42914921102</v>
      </c>
      <c r="AQ19" s="391">
        <v>341668.24198221689</v>
      </c>
      <c r="AR19" s="391">
        <v>272355.27229780221</v>
      </c>
    </row>
    <row r="20" spans="3:44" s="2" customFormat="1" ht="18" customHeight="1" x14ac:dyDescent="0.25">
      <c r="C20" s="108" t="s">
        <v>446</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1">
        <v>13655.04496782565</v>
      </c>
      <c r="AD20" s="391">
        <v>38644.733278256906</v>
      </c>
      <c r="AE20" s="391">
        <v>33038.362528075522</v>
      </c>
      <c r="AF20" s="391">
        <v>47139.709657008607</v>
      </c>
      <c r="AG20" s="391">
        <v>43634.810588191038</v>
      </c>
      <c r="AH20" s="391">
        <v>22339.338444775258</v>
      </c>
      <c r="AI20" s="391">
        <v>31854.038790728282</v>
      </c>
      <c r="AJ20" s="391">
        <v>36821.110321407956</v>
      </c>
      <c r="AK20" s="391">
        <v>43421.952041204357</v>
      </c>
      <c r="AL20" s="391">
        <v>44911.08036486942</v>
      </c>
      <c r="AM20" s="391">
        <v>26258.950064280405</v>
      </c>
      <c r="AN20" s="391">
        <v>74121.677003663019</v>
      </c>
      <c r="AO20" s="391">
        <v>87556.781064589872</v>
      </c>
      <c r="AP20" s="391">
        <v>119373.96271952889</v>
      </c>
      <c r="AQ20" s="391">
        <v>137748.48692195283</v>
      </c>
      <c r="AR20" s="391">
        <v>123269.72264476451</v>
      </c>
    </row>
    <row r="21" spans="3:44" s="2" customFormat="1" ht="18" customHeight="1" x14ac:dyDescent="0.25">
      <c r="C21" s="108" t="s">
        <v>526</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1">
        <v>0</v>
      </c>
      <c r="AD21" s="391">
        <v>0</v>
      </c>
      <c r="AE21" s="391">
        <v>0</v>
      </c>
      <c r="AF21" s="391">
        <v>0</v>
      </c>
      <c r="AG21" s="391">
        <v>0</v>
      </c>
      <c r="AH21" s="391">
        <v>0</v>
      </c>
      <c r="AI21" s="391">
        <v>0</v>
      </c>
      <c r="AJ21" s="391">
        <v>0</v>
      </c>
      <c r="AK21" s="391">
        <v>0</v>
      </c>
      <c r="AL21" s="391">
        <v>0</v>
      </c>
      <c r="AM21" s="391">
        <v>0</v>
      </c>
      <c r="AN21" s="391">
        <v>0</v>
      </c>
      <c r="AO21" s="391">
        <v>0</v>
      </c>
      <c r="AP21" s="391">
        <v>0</v>
      </c>
      <c r="AQ21" s="391">
        <v>0</v>
      </c>
      <c r="AR21" s="391">
        <v>0</v>
      </c>
    </row>
    <row r="22" spans="3:44" s="2" customFormat="1" ht="18" customHeight="1" x14ac:dyDescent="0.25">
      <c r="C22" s="108" t="s">
        <v>57</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1">
        <v>35358.725832457349</v>
      </c>
      <c r="AD22" s="391">
        <v>30448.604155030014</v>
      </c>
      <c r="AE22" s="391">
        <v>114576.91242172114</v>
      </c>
      <c r="AF22" s="391">
        <v>-50955.882143147486</v>
      </c>
      <c r="AG22" s="391">
        <v>22184.802903755102</v>
      </c>
      <c r="AH22" s="391">
        <v>38822.123823890222</v>
      </c>
      <c r="AI22" s="391">
        <v>-174173.22545280305</v>
      </c>
      <c r="AJ22" s="391">
        <v>-11347.385868078227</v>
      </c>
      <c r="AK22" s="391">
        <v>-172096.81549939193</v>
      </c>
      <c r="AL22" s="391">
        <v>-91686.352049564346</v>
      </c>
      <c r="AM22" s="391">
        <v>144670.90242330442</v>
      </c>
      <c r="AN22" s="391">
        <v>86866.640613739306</v>
      </c>
      <c r="AO22" s="391">
        <v>-40480.055998196563</v>
      </c>
      <c r="AP22" s="391">
        <v>-15557.337883739261</v>
      </c>
      <c r="AQ22" s="391">
        <v>156817.09257824472</v>
      </c>
      <c r="AR22" s="391">
        <v>110544.50351700932</v>
      </c>
    </row>
    <row r="23" spans="3:44" s="2" customFormat="1" ht="18" customHeight="1" x14ac:dyDescent="0.25">
      <c r="C23" s="108" t="s">
        <v>58</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1">
        <v>19873.52853642128</v>
      </c>
      <c r="AD23" s="391">
        <v>22426.093954806769</v>
      </c>
      <c r="AE23" s="391">
        <v>22254.046211924244</v>
      </c>
      <c r="AF23" s="391">
        <v>18821.051073501989</v>
      </c>
      <c r="AG23" s="391">
        <v>32764.68294991615</v>
      </c>
      <c r="AH23" s="391">
        <v>24617.012708234077</v>
      </c>
      <c r="AI23" s="391">
        <v>22650.123320229974</v>
      </c>
      <c r="AJ23" s="391">
        <v>25271.539700255387</v>
      </c>
      <c r="AK23" s="391">
        <v>10032.176512104366</v>
      </c>
      <c r="AL23" s="391">
        <v>34003.072580054599</v>
      </c>
      <c r="AM23" s="391">
        <v>-83762.072978966171</v>
      </c>
      <c r="AN23" s="391">
        <v>30200.284239772132</v>
      </c>
      <c r="AO23" s="391">
        <v>40839.29952062753</v>
      </c>
      <c r="AP23" s="391">
        <v>25287.904430850042</v>
      </c>
      <c r="AQ23" s="391">
        <v>46410.083209078279</v>
      </c>
      <c r="AR23" s="391">
        <v>38055.169986266192</v>
      </c>
    </row>
    <row r="24" spans="3:44" s="2" customFormat="1" ht="18" customHeight="1" x14ac:dyDescent="0.25">
      <c r="C24" s="108" t="s">
        <v>444</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1">
        <v>47141.342262835817</v>
      </c>
      <c r="AD24" s="391">
        <v>0</v>
      </c>
      <c r="AE24" s="391">
        <v>0</v>
      </c>
      <c r="AF24" s="391">
        <v>0</v>
      </c>
      <c r="AG24" s="391">
        <v>0</v>
      </c>
      <c r="AH24" s="391">
        <v>0</v>
      </c>
      <c r="AI24" s="391">
        <v>0</v>
      </c>
      <c r="AJ24" s="391">
        <v>0</v>
      </c>
      <c r="AK24" s="391">
        <v>0</v>
      </c>
      <c r="AL24" s="391">
        <v>0</v>
      </c>
      <c r="AM24" s="391">
        <v>0</v>
      </c>
      <c r="AN24" s="391">
        <v>0</v>
      </c>
      <c r="AO24" s="391">
        <v>0</v>
      </c>
      <c r="AP24" s="391">
        <v>0</v>
      </c>
      <c r="AQ24" s="391">
        <v>0</v>
      </c>
      <c r="AR24" s="391">
        <v>0</v>
      </c>
    </row>
    <row r="25" spans="3:44" s="2" customFormat="1" ht="18" customHeight="1" x14ac:dyDescent="0.25">
      <c r="C25" s="108" t="s">
        <v>445</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1">
        <v>73.430676819808014</v>
      </c>
      <c r="AD25" s="391">
        <v>90.29284997333346</v>
      </c>
      <c r="AE25" s="391">
        <v>37.263008757272885</v>
      </c>
      <c r="AF25" s="391">
        <v>-85.21086570874381</v>
      </c>
      <c r="AG25" s="391">
        <v>-64.346474373217902</v>
      </c>
      <c r="AH25" s="391">
        <v>-119.34479990405571</v>
      </c>
      <c r="AI25" s="391">
        <v>3.7469141678172089</v>
      </c>
      <c r="AJ25" s="391">
        <v>-210.66765265729643</v>
      </c>
      <c r="AK25" s="391">
        <v>5.0169555947147977</v>
      </c>
      <c r="AL25" s="391">
        <v>53.814602550883109</v>
      </c>
      <c r="AM25" s="391">
        <v>146.65469287294238</v>
      </c>
      <c r="AN25" s="391">
        <v>648.35884485901397</v>
      </c>
      <c r="AO25" s="391">
        <v>450.08996871947397</v>
      </c>
      <c r="AP25" s="391">
        <v>553.89988257134371</v>
      </c>
      <c r="AQ25" s="391">
        <v>692.5792729410299</v>
      </c>
      <c r="AR25" s="391">
        <v>485.87614976219351</v>
      </c>
    </row>
    <row r="26" spans="3:44" s="2" customFormat="1" ht="18" customHeight="1" x14ac:dyDescent="0.25">
      <c r="C26" s="118" t="s">
        <v>189</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1">
        <v>52531.826305199997</v>
      </c>
      <c r="AD26" s="391">
        <v>64322.66948579999</v>
      </c>
      <c r="AE26" s="391">
        <v>63883.468387199988</v>
      </c>
      <c r="AF26" s="391">
        <v>33716.5462788</v>
      </c>
      <c r="AG26" s="391">
        <v>20794.730807399999</v>
      </c>
      <c r="AH26" s="391">
        <v>13747.679490599994</v>
      </c>
      <c r="AI26" s="391">
        <v>10457.299267799997</v>
      </c>
      <c r="AJ26" s="391">
        <v>14147.398630200001</v>
      </c>
      <c r="AK26" s="391">
        <v>16962.453149399997</v>
      </c>
      <c r="AL26" s="391">
        <v>26769.962511599995</v>
      </c>
      <c r="AM26" s="391">
        <v>45567.249697200001</v>
      </c>
      <c r="AN26" s="391">
        <v>40312.074283799993</v>
      </c>
      <c r="AO26" s="391">
        <v>78100.37264039999</v>
      </c>
      <c r="AP26" s="391">
        <v>102734.19200220001</v>
      </c>
      <c r="AQ26" s="391">
        <v>114836.63497019996</v>
      </c>
      <c r="AR26" s="391">
        <v>65843.590784400018</v>
      </c>
    </row>
    <row r="27" spans="3:44" s="2" customFormat="1" ht="18" customHeight="1" x14ac:dyDescent="0.25">
      <c r="C27" s="112" t="s">
        <v>256</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397">
        <v>1078393.3202399998</v>
      </c>
      <c r="AD27" s="397">
        <v>1081188.5430499997</v>
      </c>
      <c r="AE27" s="397">
        <v>1132925.9583467755</v>
      </c>
      <c r="AF27" s="397">
        <v>882721.01704000006</v>
      </c>
      <c r="AG27" s="397">
        <v>981813.30904019997</v>
      </c>
      <c r="AH27" s="397">
        <v>1096018.0223397999</v>
      </c>
      <c r="AI27" s="397">
        <v>916619.01384999987</v>
      </c>
      <c r="AJ27" s="397">
        <v>977061.73149999976</v>
      </c>
      <c r="AK27" s="397">
        <v>753701.9564599999</v>
      </c>
      <c r="AL27" s="397">
        <v>975821.19292000006</v>
      </c>
      <c r="AM27" s="397">
        <v>1226632.3673699996</v>
      </c>
      <c r="AN27" s="397">
        <v>1179431.0766300003</v>
      </c>
      <c r="AO27" s="397">
        <v>1406371.4191200004</v>
      </c>
      <c r="AP27" s="397">
        <v>1652179.9011000004</v>
      </c>
      <c r="AQ27" s="397">
        <v>1806588.2161499998</v>
      </c>
      <c r="AR27" s="397">
        <v>1760539.6599756251</v>
      </c>
    </row>
    <row r="28" spans="3:44" x14ac:dyDescent="0.25">
      <c r="C28" s="236" t="s">
        <v>449</v>
      </c>
      <c r="N28" s="2"/>
      <c r="O28" s="2"/>
    </row>
    <row r="29" spans="3:44" x14ac:dyDescent="0.25">
      <c r="C29" s="236" t="s">
        <v>448</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4"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4"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4"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N31"/>
  <sheetViews>
    <sheetView showGridLines="0" zoomScaleNormal="100" workbookViewId="0">
      <pane xSplit="3" ySplit="8" topLeftCell="AJ9" activePane="bottomRight" state="frozen"/>
      <selection activeCell="C17" sqref="C17"/>
      <selection pane="topRight" activeCell="C17" sqref="C17"/>
      <selection pane="bottomLeft" activeCell="C17" sqref="C17"/>
      <selection pane="bottomRight" activeCell="AN8" sqref="AN8"/>
    </sheetView>
  </sheetViews>
  <sheetFormatPr defaultColWidth="12.81640625" defaultRowHeight="12.5" x14ac:dyDescent="0.25"/>
  <cols>
    <col min="1" max="2" width="1.81640625" customWidth="1"/>
    <col min="3" max="3" width="50.81640625" customWidth="1"/>
    <col min="4" max="4" width="12.81640625" bestFit="1" customWidth="1"/>
  </cols>
  <sheetData>
    <row r="1" spans="3:40" s="219" customFormat="1" ht="86.15" customHeight="1" x14ac:dyDescent="0.25">
      <c r="C1" s="221" t="s">
        <v>235</v>
      </c>
    </row>
    <row r="2" spans="3:40" s="222" customFormat="1" ht="10" customHeight="1" x14ac:dyDescent="0.25"/>
    <row r="3" spans="3:40" s="192" customFormat="1" ht="10" customHeight="1" x14ac:dyDescent="0.25"/>
    <row r="4" spans="3:40" s="192" customFormat="1" ht="10" customHeight="1" x14ac:dyDescent="0.25"/>
    <row r="5" spans="3:40" s="192" customFormat="1" ht="10" customHeight="1" x14ac:dyDescent="0.25">
      <c r="C5" s="474" t="s">
        <v>270</v>
      </c>
      <c r="D5" s="474"/>
      <c r="E5" s="474"/>
      <c r="F5" s="474"/>
      <c r="G5" s="474"/>
      <c r="H5" s="474"/>
      <c r="I5" s="474"/>
    </row>
    <row r="6" spans="3:40" s="192" customFormat="1" ht="10" customHeight="1" x14ac:dyDescent="0.25">
      <c r="C6" s="474"/>
      <c r="D6" s="474"/>
      <c r="E6" s="474"/>
      <c r="F6" s="474"/>
      <c r="G6" s="474"/>
      <c r="H6" s="474"/>
      <c r="I6" s="474"/>
    </row>
    <row r="7" spans="3:40" s="2" customFormat="1" ht="18" customHeight="1" x14ac:dyDescent="0.25">
      <c r="C7" s="3"/>
      <c r="D7" s="477" t="s">
        <v>17</v>
      </c>
      <c r="E7" s="477"/>
      <c r="F7" s="477"/>
      <c r="G7" s="477"/>
      <c r="H7" s="477"/>
      <c r="I7" s="477"/>
      <c r="J7" s="477"/>
      <c r="K7" s="477"/>
      <c r="L7" s="7"/>
      <c r="M7" s="7"/>
    </row>
    <row r="8" spans="3:40" s="2" customFormat="1" ht="18" customHeight="1" x14ac:dyDescent="0.25">
      <c r="C8" s="8" t="s">
        <v>18</v>
      </c>
      <c r="D8" s="303" t="s">
        <v>536</v>
      </c>
      <c r="E8" s="303" t="s">
        <v>537</v>
      </c>
      <c r="F8" s="303" t="s">
        <v>538</v>
      </c>
      <c r="G8" s="303" t="s">
        <v>539</v>
      </c>
      <c r="H8" s="303" t="s">
        <v>540</v>
      </c>
      <c r="I8" s="303" t="s">
        <v>541</v>
      </c>
      <c r="J8" s="303" t="s">
        <v>542</v>
      </c>
      <c r="K8" s="303" t="s">
        <v>543</v>
      </c>
      <c r="L8" s="303" t="s">
        <v>544</v>
      </c>
      <c r="M8" s="303" t="s">
        <v>545</v>
      </c>
      <c r="N8" s="303" t="s">
        <v>546</v>
      </c>
      <c r="O8" s="303" t="s">
        <v>547</v>
      </c>
      <c r="P8" s="303" t="s">
        <v>548</v>
      </c>
      <c r="Q8" s="303" t="s">
        <v>549</v>
      </c>
      <c r="R8" s="303" t="s">
        <v>550</v>
      </c>
      <c r="S8" s="303" t="s">
        <v>551</v>
      </c>
      <c r="T8" s="303" t="s">
        <v>552</v>
      </c>
      <c r="U8" s="303" t="s">
        <v>553</v>
      </c>
      <c r="V8" s="303" t="s">
        <v>554</v>
      </c>
      <c r="W8" s="303" t="s">
        <v>555</v>
      </c>
      <c r="X8" s="303" t="s">
        <v>517</v>
      </c>
      <c r="Y8" s="398" t="s">
        <v>518</v>
      </c>
      <c r="Z8" s="398" t="s">
        <v>519</v>
      </c>
      <c r="AA8" s="398" t="s">
        <v>520</v>
      </c>
      <c r="AB8" s="398" t="s">
        <v>556</v>
      </c>
      <c r="AC8" s="398" t="s">
        <v>557</v>
      </c>
      <c r="AD8" s="398" t="s">
        <v>558</v>
      </c>
      <c r="AE8" s="398" t="s">
        <v>559</v>
      </c>
      <c r="AF8" s="398" t="s">
        <v>560</v>
      </c>
      <c r="AG8" s="398" t="s">
        <v>561</v>
      </c>
      <c r="AH8" s="398" t="s">
        <v>562</v>
      </c>
      <c r="AI8" s="398" t="s">
        <v>563</v>
      </c>
      <c r="AJ8" s="398" t="s">
        <v>511</v>
      </c>
      <c r="AK8" s="398" t="s">
        <v>512</v>
      </c>
      <c r="AL8" s="398" t="s">
        <v>513</v>
      </c>
      <c r="AM8" s="398" t="s">
        <v>514</v>
      </c>
      <c r="AN8" s="398" t="s">
        <v>525</v>
      </c>
    </row>
    <row r="9" spans="3:40" s="2" customFormat="1" ht="18" customHeight="1" x14ac:dyDescent="0.25">
      <c r="C9" s="107" t="s">
        <v>139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399">
        <v>5930113.0308098011</v>
      </c>
      <c r="Z9" s="399">
        <v>6162026.7242462188</v>
      </c>
      <c r="AA9" s="399">
        <v>6284893.6478751767</v>
      </c>
      <c r="AB9" s="399">
        <v>5250912.4347560992</v>
      </c>
      <c r="AC9" s="399">
        <v>5339864.3330681249</v>
      </c>
      <c r="AD9" s="399">
        <v>5159662.7205170421</v>
      </c>
      <c r="AE9" s="399">
        <v>7257286.9276239201</v>
      </c>
      <c r="AF9" s="399">
        <v>7199258.6181298178</v>
      </c>
      <c r="AG9" s="399">
        <v>8254354.7049984438</v>
      </c>
      <c r="AH9" s="399">
        <v>9048699.9637830015</v>
      </c>
      <c r="AI9" s="399">
        <v>9121290.4665018544</v>
      </c>
      <c r="AJ9" s="399">
        <v>13171837.8665131</v>
      </c>
      <c r="AK9" s="399">
        <v>13865255.454142155</v>
      </c>
      <c r="AL9" s="399">
        <v>16986364.947490558</v>
      </c>
      <c r="AM9" s="399">
        <v>18757926.442785017</v>
      </c>
      <c r="AN9" s="399">
        <v>16573062.944300808</v>
      </c>
    </row>
    <row r="10" spans="3:40" s="2" customFormat="1" ht="18" customHeight="1" x14ac:dyDescent="0.25">
      <c r="C10" s="108" t="s">
        <v>140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1">
        <v>730055.26191005297</v>
      </c>
      <c r="Z10" s="391">
        <v>303656.58353128703</v>
      </c>
      <c r="AA10" s="391">
        <v>319126.16844594141</v>
      </c>
      <c r="AB10" s="391">
        <v>271929.31317347096</v>
      </c>
      <c r="AC10" s="391">
        <v>216526.20941597302</v>
      </c>
      <c r="AD10" s="391">
        <v>905800.27158485306</v>
      </c>
      <c r="AE10" s="391">
        <v>591389.33810126397</v>
      </c>
      <c r="AF10" s="391">
        <v>838156.77886515995</v>
      </c>
      <c r="AG10" s="391">
        <v>610509.71190671297</v>
      </c>
      <c r="AH10" s="391">
        <v>745964.53211433999</v>
      </c>
      <c r="AI10" s="391">
        <v>376627.20722388406</v>
      </c>
      <c r="AJ10" s="391">
        <v>410516.16823188995</v>
      </c>
      <c r="AK10" s="391">
        <v>472596.083787004</v>
      </c>
      <c r="AL10" s="391">
        <v>418196.87539500499</v>
      </c>
      <c r="AM10" s="391">
        <v>470760.80005616893</v>
      </c>
      <c r="AN10" s="391">
        <v>326079.11717164202</v>
      </c>
    </row>
    <row r="11" spans="3:40" s="2" customFormat="1" ht="18" customHeight="1" x14ac:dyDescent="0.25">
      <c r="C11" s="108" t="s">
        <v>141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1">
        <v>3852382.2423242889</v>
      </c>
      <c r="Z11" s="391">
        <v>4473977.8187667541</v>
      </c>
      <c r="AA11" s="391">
        <v>4644532.6848715059</v>
      </c>
      <c r="AB11" s="391">
        <v>4121082.7693663007</v>
      </c>
      <c r="AC11" s="391">
        <v>4135443.7492178129</v>
      </c>
      <c r="AD11" s="391">
        <v>3080263.9712913297</v>
      </c>
      <c r="AE11" s="391">
        <v>5421530.4078931296</v>
      </c>
      <c r="AF11" s="391">
        <v>4170601.2630672939</v>
      </c>
      <c r="AG11" s="391">
        <v>5044233.8574295742</v>
      </c>
      <c r="AH11" s="391">
        <v>5450418.1947814617</v>
      </c>
      <c r="AI11" s="391">
        <v>6113717.6439360222</v>
      </c>
      <c r="AJ11" s="391">
        <v>9965898.9844855182</v>
      </c>
      <c r="AK11" s="391">
        <v>10682245.529245343</v>
      </c>
      <c r="AL11" s="391">
        <v>14003084.959714128</v>
      </c>
      <c r="AM11" s="391">
        <v>15795851.01357918</v>
      </c>
      <c r="AN11" s="391">
        <v>13826306.005175879</v>
      </c>
    </row>
    <row r="12" spans="3:40" s="2" customFormat="1" ht="18" customHeight="1" x14ac:dyDescent="0.25">
      <c r="C12" s="108" t="s">
        <v>142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1">
        <v>952744.75991443789</v>
      </c>
      <c r="Z12" s="391">
        <v>1013582.3616365688</v>
      </c>
      <c r="AA12" s="391">
        <v>955551.50815861393</v>
      </c>
      <c r="AB12" s="391">
        <v>835157.94321161625</v>
      </c>
      <c r="AC12" s="391">
        <v>959850.23700191395</v>
      </c>
      <c r="AD12" s="391">
        <v>1141999.111912949</v>
      </c>
      <c r="AE12" s="391">
        <v>1184617.0415709571</v>
      </c>
      <c r="AF12" s="391">
        <v>2159378.563510654</v>
      </c>
      <c r="AG12" s="391">
        <v>2538060.5494831423</v>
      </c>
      <c r="AH12" s="391">
        <v>2820566.4307325212</v>
      </c>
      <c r="AI12" s="391">
        <v>2604873.2144153384</v>
      </c>
      <c r="AJ12" s="391">
        <v>2768492.4136870215</v>
      </c>
      <c r="AK12" s="391">
        <v>2685457.4097243333</v>
      </c>
      <c r="AL12" s="391">
        <v>2507046.3977450831</v>
      </c>
      <c r="AM12" s="391">
        <v>2467160.2202385999</v>
      </c>
      <c r="AN12" s="391">
        <v>2393691.8667086577</v>
      </c>
    </row>
    <row r="13" spans="3:40" s="2" customFormat="1" ht="18" customHeight="1" x14ac:dyDescent="0.25">
      <c r="C13" s="108" t="s">
        <v>187</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1">
        <v>32259.576784861027</v>
      </c>
      <c r="Z13" s="391">
        <v>30826.133576283999</v>
      </c>
      <c r="AA13" s="391">
        <v>29574.814160108002</v>
      </c>
      <c r="AB13" s="391">
        <v>17464.303094930081</v>
      </c>
      <c r="AC13" s="391">
        <v>21302.588402299763</v>
      </c>
      <c r="AD13" s="391">
        <v>19505.911920166996</v>
      </c>
      <c r="AE13" s="391">
        <v>22226.953378770999</v>
      </c>
      <c r="AF13" s="391">
        <v>19650.071881137999</v>
      </c>
      <c r="AG13" s="391">
        <v>20128.236141488997</v>
      </c>
      <c r="AH13" s="391">
        <v>15422.904026646</v>
      </c>
      <c r="AI13" s="391">
        <v>10618.861349855</v>
      </c>
      <c r="AJ13" s="391">
        <v>9649.5504000639994</v>
      </c>
      <c r="AK13" s="391">
        <v>6745.9553209019996</v>
      </c>
      <c r="AL13" s="391">
        <v>5999.9284414229996</v>
      </c>
      <c r="AM13" s="391">
        <v>4273.4915772289996</v>
      </c>
      <c r="AN13" s="391">
        <v>3546.3725764299993</v>
      </c>
    </row>
    <row r="14" spans="3:40" s="2" customFormat="1" ht="18" customHeight="1" x14ac:dyDescent="0.25">
      <c r="C14" s="108" t="s">
        <v>143</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1">
        <v>362671.18987615942</v>
      </c>
      <c r="Z14" s="391">
        <v>339983.82673532533</v>
      </c>
      <c r="AA14" s="391">
        <v>336108.47223900823</v>
      </c>
      <c r="AB14" s="391">
        <v>5278.1059097818761</v>
      </c>
      <c r="AC14" s="391">
        <v>6741.5490301255486</v>
      </c>
      <c r="AD14" s="391">
        <v>12093.45380774359</v>
      </c>
      <c r="AE14" s="391">
        <v>37523.186679798491</v>
      </c>
      <c r="AF14" s="391">
        <v>11471.940805571192</v>
      </c>
      <c r="AG14" s="391">
        <v>41422.350037524709</v>
      </c>
      <c r="AH14" s="391">
        <v>16327.902128031223</v>
      </c>
      <c r="AI14" s="391">
        <v>15453.539576756571</v>
      </c>
      <c r="AJ14" s="391">
        <v>17280.749708608178</v>
      </c>
      <c r="AK14" s="391">
        <v>18210.476064571641</v>
      </c>
      <c r="AL14" s="391">
        <v>52036.786194916553</v>
      </c>
      <c r="AM14" s="391">
        <v>19880.917333838159</v>
      </c>
      <c r="AN14" s="391">
        <v>23439.582668200201</v>
      </c>
    </row>
    <row r="15" spans="3:40" s="2" customFormat="1" ht="18" customHeight="1" x14ac:dyDescent="0.25">
      <c r="C15" s="109" t="s">
        <v>188</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396">
        <v>1736608.4741199755</v>
      </c>
      <c r="Z15" s="396">
        <v>2477105.3663100912</v>
      </c>
      <c r="AA15" s="396">
        <v>2776225.2689720062</v>
      </c>
      <c r="AB15" s="396">
        <v>2880378.3900559023</v>
      </c>
      <c r="AC15" s="396">
        <v>3345786.9420313407</v>
      </c>
      <c r="AD15" s="396">
        <v>4629851.5521195233</v>
      </c>
      <c r="AE15" s="396">
        <v>4370375.9328057459</v>
      </c>
      <c r="AF15" s="396">
        <v>3830760.731570879</v>
      </c>
      <c r="AG15" s="396">
        <v>4279131.7236317992</v>
      </c>
      <c r="AH15" s="396">
        <v>3617574.3851813646</v>
      </c>
      <c r="AI15" s="396">
        <v>2580308.4091715752</v>
      </c>
      <c r="AJ15" s="396">
        <v>2667801.0898544299</v>
      </c>
      <c r="AK15" s="396">
        <v>2660141.2204481768</v>
      </c>
      <c r="AL15" s="396">
        <v>2545126.0476065236</v>
      </c>
      <c r="AM15" s="396">
        <v>2514789.4826270798</v>
      </c>
      <c r="AN15" s="396">
        <v>2282906.244262503</v>
      </c>
    </row>
    <row r="16" spans="3:40" s="2" customFormat="1" ht="18" customHeight="1" x14ac:dyDescent="0.25">
      <c r="C16" s="108" t="s">
        <v>140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1">
        <v>1273559.3601118661</v>
      </c>
      <c r="Z16" s="391">
        <v>2018187.0479472131</v>
      </c>
      <c r="AA16" s="391">
        <v>2557802.6422136463</v>
      </c>
      <c r="AB16" s="391">
        <v>2747912.7916702074</v>
      </c>
      <c r="AC16" s="391">
        <v>3210964.4600215517</v>
      </c>
      <c r="AD16" s="391">
        <v>4497166.338625785</v>
      </c>
      <c r="AE16" s="391">
        <v>4235369.2699381541</v>
      </c>
      <c r="AF16" s="391">
        <v>3696321.8670853712</v>
      </c>
      <c r="AG16" s="391">
        <v>4142571.2222280363</v>
      </c>
      <c r="AH16" s="391">
        <v>3505015.2048203303</v>
      </c>
      <c r="AI16" s="391">
        <v>2317718.4207829461</v>
      </c>
      <c r="AJ16" s="391">
        <v>2283849.9122960903</v>
      </c>
      <c r="AK16" s="391">
        <v>2268924.909651814</v>
      </c>
      <c r="AL16" s="391">
        <v>2205920.3754633782</v>
      </c>
      <c r="AM16" s="391">
        <v>2172009.3004261684</v>
      </c>
      <c r="AN16" s="391">
        <v>1781060.0667907849</v>
      </c>
    </row>
    <row r="17" spans="1:40" s="2" customFormat="1" ht="18" customHeight="1" x14ac:dyDescent="0.25">
      <c r="C17" s="108" t="s">
        <v>141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1">
        <v>424878.11507831939</v>
      </c>
      <c r="Z17" s="391">
        <v>421366.21197057952</v>
      </c>
      <c r="AA17" s="391">
        <v>180414.09368606692</v>
      </c>
      <c r="AB17" s="391">
        <v>97568.234490527742</v>
      </c>
      <c r="AC17" s="391">
        <v>98279.105109789118</v>
      </c>
      <c r="AD17" s="391">
        <v>98730.491393738048</v>
      </c>
      <c r="AE17" s="391">
        <v>99209.436467591644</v>
      </c>
      <c r="AF17" s="391">
        <v>101147.05398550791</v>
      </c>
      <c r="AG17" s="391">
        <v>102103.34630376262</v>
      </c>
      <c r="AH17" s="391">
        <v>80727.253238959966</v>
      </c>
      <c r="AI17" s="391">
        <v>80155.480405906201</v>
      </c>
      <c r="AJ17" s="391">
        <v>82152.597387552945</v>
      </c>
      <c r="AK17" s="391">
        <v>84510.593452782065</v>
      </c>
      <c r="AL17" s="391">
        <v>11842.76584871237</v>
      </c>
      <c r="AM17" s="391">
        <v>12195.941545002517</v>
      </c>
      <c r="AN17" s="391">
        <v>8484.1875099289809</v>
      </c>
    </row>
    <row r="18" spans="1:40" s="2" customFormat="1" ht="18" customHeight="1" x14ac:dyDescent="0.25">
      <c r="C18" s="108" t="s">
        <v>142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1">
        <v>38170.998929789996</v>
      </c>
      <c r="Z18" s="391">
        <v>37552.106392299</v>
      </c>
      <c r="AA18" s="391">
        <v>38008.533072293001</v>
      </c>
      <c r="AB18" s="391">
        <v>34897.363895166993</v>
      </c>
      <c r="AC18" s="391">
        <v>36543.376900000003</v>
      </c>
      <c r="AD18" s="391">
        <v>33954.722099999999</v>
      </c>
      <c r="AE18" s="391">
        <v>35797.2264</v>
      </c>
      <c r="AF18" s="391">
        <v>33291.8105</v>
      </c>
      <c r="AG18" s="391">
        <v>34457.155100000004</v>
      </c>
      <c r="AH18" s="391">
        <v>31831.927122074001</v>
      </c>
      <c r="AI18" s="391">
        <v>182434.50798272301</v>
      </c>
      <c r="AJ18" s="391">
        <v>301798.580170787</v>
      </c>
      <c r="AK18" s="391">
        <v>306705.71734358103</v>
      </c>
      <c r="AL18" s="391">
        <v>327362.90629443299</v>
      </c>
      <c r="AM18" s="391">
        <v>330584.240655909</v>
      </c>
      <c r="AN18" s="391">
        <v>493361.98996178899</v>
      </c>
    </row>
    <row r="19" spans="1:40" s="2" customFormat="1" ht="18" customHeight="1" x14ac:dyDescent="0.25">
      <c r="C19" s="108" t="s">
        <v>187</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1">
        <v>0</v>
      </c>
      <c r="Z19" s="391">
        <v>0</v>
      </c>
      <c r="AA19" s="391">
        <v>0</v>
      </c>
      <c r="AB19" s="391">
        <v>0</v>
      </c>
      <c r="AC19" s="391">
        <v>0</v>
      </c>
      <c r="AD19" s="391">
        <v>0</v>
      </c>
      <c r="AE19" s="391">
        <v>0</v>
      </c>
      <c r="AF19" s="391">
        <v>0</v>
      </c>
      <c r="AG19" s="391">
        <v>0</v>
      </c>
      <c r="AH19" s="391">
        <v>0</v>
      </c>
      <c r="AI19" s="391">
        <v>0</v>
      </c>
      <c r="AJ19" s="391">
        <v>0</v>
      </c>
      <c r="AK19" s="391">
        <v>0</v>
      </c>
      <c r="AL19" s="391">
        <v>0</v>
      </c>
      <c r="AM19" s="391">
        <v>0</v>
      </c>
      <c r="AN19" s="391">
        <v>0</v>
      </c>
    </row>
    <row r="20" spans="1:40" s="2" customFormat="1" ht="18" customHeight="1" x14ac:dyDescent="0.25">
      <c r="C20" s="108" t="s">
        <v>143</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1">
        <v>0</v>
      </c>
      <c r="Z20" s="391">
        <v>0</v>
      </c>
      <c r="AA20" s="391">
        <v>0</v>
      </c>
      <c r="AB20" s="391">
        <v>0</v>
      </c>
      <c r="AC20" s="391">
        <v>0</v>
      </c>
      <c r="AD20" s="391">
        <v>0</v>
      </c>
      <c r="AE20" s="391">
        <v>0</v>
      </c>
      <c r="AF20" s="391">
        <v>0</v>
      </c>
      <c r="AG20" s="391">
        <v>0</v>
      </c>
      <c r="AH20" s="391">
        <v>0</v>
      </c>
      <c r="AI20" s="391">
        <v>0</v>
      </c>
      <c r="AJ20" s="391">
        <v>0</v>
      </c>
      <c r="AK20" s="391">
        <v>0</v>
      </c>
      <c r="AL20" s="391">
        <v>0</v>
      </c>
      <c r="AM20" s="391">
        <v>0</v>
      </c>
      <c r="AN20" s="391">
        <v>0</v>
      </c>
    </row>
    <row r="21" spans="1:40" s="2" customFormat="1" ht="18" customHeight="1" x14ac:dyDescent="0.25">
      <c r="C21" s="109" t="s">
        <v>136</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396">
        <v>13652801.959357882</v>
      </c>
      <c r="Z21" s="396">
        <v>13605117.562089199</v>
      </c>
      <c r="AA21" s="396">
        <v>13288295.948190376</v>
      </c>
      <c r="AB21" s="396">
        <v>12680625.806353312</v>
      </c>
      <c r="AC21" s="396">
        <v>12500053.259975269</v>
      </c>
      <c r="AD21" s="396">
        <v>12475318.853010271</v>
      </c>
      <c r="AE21" s="396">
        <v>13166281.124053068</v>
      </c>
      <c r="AF21" s="396">
        <v>14063753.629809255</v>
      </c>
      <c r="AG21" s="396">
        <v>14784209.981520405</v>
      </c>
      <c r="AH21" s="396">
        <v>15775998.745285857</v>
      </c>
      <c r="AI21" s="396">
        <v>16904211.951461837</v>
      </c>
      <c r="AJ21" s="396">
        <v>19746313.934367605</v>
      </c>
      <c r="AK21" s="396">
        <v>17261847.860508941</v>
      </c>
      <c r="AL21" s="396">
        <v>16219457.054687588</v>
      </c>
      <c r="AM21" s="396">
        <v>23303082.52656528</v>
      </c>
      <c r="AN21" s="396">
        <v>20796837.930937864</v>
      </c>
    </row>
    <row r="22" spans="1:40" s="2" customFormat="1" ht="18" customHeight="1" x14ac:dyDescent="0.25">
      <c r="C22" s="108" t="s">
        <v>140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1">
        <v>4152977.4534265338</v>
      </c>
      <c r="Z22" s="391">
        <v>4158197.0442618611</v>
      </c>
      <c r="AA22" s="391">
        <v>3585022.6215250902</v>
      </c>
      <c r="AB22" s="391">
        <v>2913248.4494687542</v>
      </c>
      <c r="AC22" s="391">
        <v>2568902.1491059428</v>
      </c>
      <c r="AD22" s="391">
        <v>2227730.4500324908</v>
      </c>
      <c r="AE22" s="391">
        <v>2278391.5805251743</v>
      </c>
      <c r="AF22" s="391">
        <v>2356699.1133485101</v>
      </c>
      <c r="AG22" s="391">
        <v>2879499.4308412648</v>
      </c>
      <c r="AH22" s="391">
        <v>2939212.4769589659</v>
      </c>
      <c r="AI22" s="391">
        <v>3110082.3387697907</v>
      </c>
      <c r="AJ22" s="391">
        <v>2002028.125659778</v>
      </c>
      <c r="AK22" s="391">
        <v>2045590.6026453041</v>
      </c>
      <c r="AL22" s="391">
        <v>1913130.4062854277</v>
      </c>
      <c r="AM22" s="391">
        <v>2495328.6653997805</v>
      </c>
      <c r="AN22" s="391">
        <v>2449792.8873858238</v>
      </c>
    </row>
    <row r="23" spans="1:40" s="2" customFormat="1" ht="18" customHeight="1" x14ac:dyDescent="0.25">
      <c r="C23" s="108" t="s">
        <v>141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1">
        <v>0</v>
      </c>
      <c r="Z23" s="391">
        <v>0</v>
      </c>
      <c r="AA23" s="391">
        <v>0</v>
      </c>
      <c r="AB23" s="391">
        <v>0</v>
      </c>
      <c r="AC23" s="391">
        <v>0</v>
      </c>
      <c r="AD23" s="391">
        <v>0</v>
      </c>
      <c r="AE23" s="391">
        <v>0</v>
      </c>
      <c r="AF23" s="391">
        <v>0</v>
      </c>
      <c r="AG23" s="391">
        <v>0</v>
      </c>
      <c r="AH23" s="391">
        <v>0</v>
      </c>
      <c r="AI23" s="391">
        <v>0</v>
      </c>
      <c r="AJ23" s="391">
        <v>3149880.9438499999</v>
      </c>
      <c r="AK23" s="391">
        <v>20193.233217846999</v>
      </c>
      <c r="AL23" s="391">
        <v>20864.839049793001</v>
      </c>
      <c r="AM23" s="391">
        <v>6444802.9759301338</v>
      </c>
      <c r="AN23" s="391">
        <v>3841020.0790176787</v>
      </c>
    </row>
    <row r="24" spans="1:40" s="2" customFormat="1" ht="18" customHeight="1" x14ac:dyDescent="0.25">
      <c r="C24" s="295" t="s">
        <v>142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0">
        <v>9499824.5059313476</v>
      </c>
      <c r="Z24" s="400">
        <v>9446920.5178273376</v>
      </c>
      <c r="AA24" s="400">
        <v>9703273.326665286</v>
      </c>
      <c r="AB24" s="400">
        <v>9767377.3568845578</v>
      </c>
      <c r="AC24" s="400">
        <v>9931151.1108693257</v>
      </c>
      <c r="AD24" s="400">
        <v>10247588.40297778</v>
      </c>
      <c r="AE24" s="400">
        <v>10887889.543527894</v>
      </c>
      <c r="AF24" s="400">
        <v>11707054.516460745</v>
      </c>
      <c r="AG24" s="400">
        <v>11904710.55067914</v>
      </c>
      <c r="AH24" s="400">
        <v>12836786.268326892</v>
      </c>
      <c r="AI24" s="400">
        <v>13794129.612692047</v>
      </c>
      <c r="AJ24" s="400">
        <v>14594404.864857828</v>
      </c>
      <c r="AK24" s="400">
        <v>15196064.02464579</v>
      </c>
      <c r="AL24" s="400">
        <v>14285461.809352366</v>
      </c>
      <c r="AM24" s="400">
        <v>14362950.885235365</v>
      </c>
      <c r="AN24" s="400">
        <v>14506024.964534359</v>
      </c>
    </row>
    <row r="25" spans="1:40" x14ac:dyDescent="0.25">
      <c r="C25" s="297" t="s">
        <v>629</v>
      </c>
      <c r="J25" s="240"/>
      <c r="K25" s="240"/>
      <c r="L25" s="240"/>
      <c r="N25" s="2"/>
      <c r="O25" s="2"/>
    </row>
    <row r="26" spans="1:40"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0"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0"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0" x14ac:dyDescent="0.25">
      <c r="N29" s="2"/>
      <c r="O29" s="2"/>
    </row>
    <row r="30" spans="1:40" x14ac:dyDescent="0.25">
      <c r="N30" s="2"/>
      <c r="O30" s="2"/>
    </row>
    <row r="31" spans="1:40" x14ac:dyDescent="0.25">
      <c r="N31" s="2"/>
      <c r="O31"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V42"/>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 min="4" max="4" width="12.81640625" bestFit="1"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271</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56" t="s">
        <v>447</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1">
        <v>2510064.9927000003</v>
      </c>
      <c r="AH9" s="401">
        <v>2412371.3689499991</v>
      </c>
      <c r="AI9" s="401">
        <v>2260960.5033800001</v>
      </c>
      <c r="AJ9" s="401">
        <v>2158414.6106400006</v>
      </c>
      <c r="AK9" s="401">
        <v>2576624.0130100003</v>
      </c>
      <c r="AL9" s="401">
        <v>2905043.8707100004</v>
      </c>
      <c r="AM9" s="401">
        <v>2746080.6801099996</v>
      </c>
      <c r="AN9" s="401">
        <v>2315691.1007299996</v>
      </c>
      <c r="AO9" s="401">
        <v>3149788.67331</v>
      </c>
      <c r="AP9" s="401">
        <v>3468281.5952600008</v>
      </c>
      <c r="AQ9" s="401">
        <v>3129976.7892699996</v>
      </c>
      <c r="AR9" s="401">
        <v>2751763.1468499992</v>
      </c>
      <c r="AS9" s="401">
        <v>3872142.9281299994</v>
      </c>
      <c r="AT9" s="401">
        <v>5022255.0035700006</v>
      </c>
      <c r="AU9" s="401">
        <v>4122677.6400699997</v>
      </c>
      <c r="AV9" s="401">
        <v>3719856.0722399987</v>
      </c>
    </row>
    <row r="10" spans="3:48" s="2" customFormat="1" ht="18" customHeight="1" x14ac:dyDescent="0.25">
      <c r="C10" s="80"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row>
    <row r="11" spans="3:48" s="2" customFormat="1" ht="18" customHeight="1" x14ac:dyDescent="0.25">
      <c r="C11" s="80"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row>
    <row r="12" spans="3:48" s="2" customFormat="1" ht="18" customHeight="1" x14ac:dyDescent="0.25">
      <c r="C12" s="80"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row>
    <row r="13" spans="3:48" s="2" customFormat="1" ht="18" customHeight="1" x14ac:dyDescent="0.25">
      <c r="C13" s="80"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row>
    <row r="14" spans="3:48" s="2" customFormat="1" ht="18" customHeight="1" x14ac:dyDescent="0.25">
      <c r="C14" s="80" t="s">
        <v>442</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row>
    <row r="15" spans="3:48" s="2" customFormat="1" ht="18" customHeight="1" x14ac:dyDescent="0.25">
      <c r="C15" s="80" t="s">
        <v>443</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row>
    <row r="16" spans="3:48" s="2" customFormat="1" ht="18" customHeight="1" x14ac:dyDescent="0.25">
      <c r="C16" s="80" t="s">
        <v>452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row>
    <row r="17" spans="3:48" s="2" customFormat="1" ht="18" customHeight="1" x14ac:dyDescent="0.25">
      <c r="C17" s="80"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row>
    <row r="18" spans="3:48" s="2" customFormat="1" ht="18" customHeight="1" x14ac:dyDescent="0.25">
      <c r="C18" s="80"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row>
    <row r="19" spans="3:48" s="2" customFormat="1" ht="18" customHeight="1" x14ac:dyDescent="0.25">
      <c r="C19" s="59" t="s">
        <v>453</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421</v>
      </c>
      <c r="AG19" s="264" t="s">
        <v>421</v>
      </c>
      <c r="AH19" s="264" t="s">
        <v>421</v>
      </c>
      <c r="AI19" s="264" t="s">
        <v>421</v>
      </c>
      <c r="AJ19" s="264" t="s">
        <v>421</v>
      </c>
      <c r="AK19" s="264" t="s">
        <v>421</v>
      </c>
      <c r="AL19" s="264" t="s">
        <v>421</v>
      </c>
      <c r="AM19" s="264" t="s">
        <v>421</v>
      </c>
      <c r="AN19" s="264" t="s">
        <v>421</v>
      </c>
      <c r="AO19" s="264" t="s">
        <v>421</v>
      </c>
      <c r="AP19" s="264" t="s">
        <v>421</v>
      </c>
      <c r="AQ19" s="264" t="s">
        <v>421</v>
      </c>
      <c r="AR19" s="264" t="s">
        <v>421</v>
      </c>
      <c r="AS19" s="264" t="s">
        <v>421</v>
      </c>
      <c r="AT19" s="264" t="s">
        <v>421</v>
      </c>
      <c r="AU19" s="264" t="s">
        <v>421</v>
      </c>
      <c r="AV19" s="264" t="s">
        <v>421</v>
      </c>
    </row>
    <row r="20" spans="3:48" s="2" customFormat="1" ht="18" customHeight="1" x14ac:dyDescent="0.25">
      <c r="C20" s="80"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421</v>
      </c>
      <c r="AG20" s="191" t="s">
        <v>421</v>
      </c>
      <c r="AH20" s="191" t="s">
        <v>421</v>
      </c>
      <c r="AI20" s="191" t="s">
        <v>421</v>
      </c>
      <c r="AJ20" s="191" t="s">
        <v>421</v>
      </c>
      <c r="AK20" s="191" t="s">
        <v>421</v>
      </c>
      <c r="AL20" s="191" t="s">
        <v>421</v>
      </c>
      <c r="AM20" s="191" t="s">
        <v>421</v>
      </c>
      <c r="AN20" s="191" t="s">
        <v>421</v>
      </c>
      <c r="AO20" s="191" t="s">
        <v>421</v>
      </c>
      <c r="AP20" s="191" t="s">
        <v>421</v>
      </c>
      <c r="AQ20" s="191" t="s">
        <v>421</v>
      </c>
      <c r="AR20" s="191" t="s">
        <v>421</v>
      </c>
      <c r="AS20" s="191" t="s">
        <v>421</v>
      </c>
      <c r="AT20" s="191" t="s">
        <v>421</v>
      </c>
      <c r="AU20" s="191" t="s">
        <v>421</v>
      </c>
      <c r="AV20" s="191" t="s">
        <v>421</v>
      </c>
    </row>
    <row r="21" spans="3:48" s="2" customFormat="1" ht="18" customHeight="1" x14ac:dyDescent="0.25">
      <c r="C21" s="80"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421</v>
      </c>
      <c r="AG21" s="191" t="s">
        <v>421</v>
      </c>
      <c r="AH21" s="191" t="s">
        <v>421</v>
      </c>
      <c r="AI21" s="191" t="s">
        <v>421</v>
      </c>
      <c r="AJ21" s="191" t="s">
        <v>421</v>
      </c>
      <c r="AK21" s="191" t="s">
        <v>421</v>
      </c>
      <c r="AL21" s="191" t="s">
        <v>421</v>
      </c>
      <c r="AM21" s="191" t="s">
        <v>421</v>
      </c>
      <c r="AN21" s="191" t="s">
        <v>421</v>
      </c>
      <c r="AO21" s="191" t="s">
        <v>421</v>
      </c>
      <c r="AP21" s="191" t="s">
        <v>421</v>
      </c>
      <c r="AQ21" s="191" t="s">
        <v>421</v>
      </c>
      <c r="AR21" s="191" t="s">
        <v>421</v>
      </c>
      <c r="AS21" s="191" t="s">
        <v>421</v>
      </c>
      <c r="AT21" s="191" t="s">
        <v>421</v>
      </c>
      <c r="AU21" s="191" t="s">
        <v>421</v>
      </c>
      <c r="AV21" s="191" t="s">
        <v>421</v>
      </c>
    </row>
    <row r="22" spans="3:48" s="2" customFormat="1" ht="18" customHeight="1" x14ac:dyDescent="0.25">
      <c r="C22" s="80"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421</v>
      </c>
      <c r="AG22" s="191" t="s">
        <v>421</v>
      </c>
      <c r="AH22" s="191" t="s">
        <v>421</v>
      </c>
      <c r="AI22" s="191" t="s">
        <v>421</v>
      </c>
      <c r="AJ22" s="191" t="s">
        <v>421</v>
      </c>
      <c r="AK22" s="191" t="s">
        <v>421</v>
      </c>
      <c r="AL22" s="191" t="s">
        <v>421</v>
      </c>
      <c r="AM22" s="191" t="s">
        <v>421</v>
      </c>
      <c r="AN22" s="191" t="s">
        <v>421</v>
      </c>
      <c r="AO22" s="191" t="s">
        <v>421</v>
      </c>
      <c r="AP22" s="191" t="s">
        <v>421</v>
      </c>
      <c r="AQ22" s="191" t="s">
        <v>421</v>
      </c>
      <c r="AR22" s="191" t="s">
        <v>421</v>
      </c>
      <c r="AS22" s="191" t="s">
        <v>421</v>
      </c>
      <c r="AT22" s="191" t="s">
        <v>421</v>
      </c>
      <c r="AU22" s="191" t="s">
        <v>421</v>
      </c>
      <c r="AV22" s="191" t="s">
        <v>421</v>
      </c>
    </row>
    <row r="23" spans="3:48" s="2" customFormat="1" ht="18" customHeight="1" x14ac:dyDescent="0.25">
      <c r="C23" s="80"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421</v>
      </c>
      <c r="AG23" s="191" t="s">
        <v>421</v>
      </c>
      <c r="AH23" s="191" t="s">
        <v>421</v>
      </c>
      <c r="AI23" s="191" t="s">
        <v>421</v>
      </c>
      <c r="AJ23" s="191" t="s">
        <v>421</v>
      </c>
      <c r="AK23" s="191" t="s">
        <v>421</v>
      </c>
      <c r="AL23" s="191" t="s">
        <v>421</v>
      </c>
      <c r="AM23" s="191" t="s">
        <v>421</v>
      </c>
      <c r="AN23" s="191" t="s">
        <v>421</v>
      </c>
      <c r="AO23" s="191" t="s">
        <v>421</v>
      </c>
      <c r="AP23" s="191" t="s">
        <v>421</v>
      </c>
      <c r="AQ23" s="191" t="s">
        <v>421</v>
      </c>
      <c r="AR23" s="191" t="s">
        <v>421</v>
      </c>
      <c r="AS23" s="191" t="s">
        <v>421</v>
      </c>
      <c r="AT23" s="191" t="s">
        <v>421</v>
      </c>
      <c r="AU23" s="191" t="s">
        <v>421</v>
      </c>
      <c r="AV23" s="191" t="s">
        <v>421</v>
      </c>
    </row>
    <row r="24" spans="3:48" s="2" customFormat="1" ht="18" customHeight="1" x14ac:dyDescent="0.25">
      <c r="C24" s="263" t="s">
        <v>237</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row>
    <row r="25" spans="3:48" s="2" customFormat="1" ht="18" customHeight="1" x14ac:dyDescent="0.25">
      <c r="C25" s="190" t="s">
        <v>103</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row>
    <row r="26" spans="3:48" s="2" customFormat="1" ht="18" customHeight="1" x14ac:dyDescent="0.25">
      <c r="C26" s="190" t="s">
        <v>104</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row>
    <row r="27" spans="3:48" s="2" customFormat="1" ht="18" customHeight="1" x14ac:dyDescent="0.25">
      <c r="C27" s="190" t="s">
        <v>105</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row>
    <row r="28" spans="3:48" s="2" customFormat="1" ht="18" customHeight="1" x14ac:dyDescent="0.25">
      <c r="C28" s="263" t="s">
        <v>58</v>
      </c>
      <c r="D28" s="264">
        <v>851598</v>
      </c>
      <c r="E28" s="264">
        <v>943997</v>
      </c>
      <c r="F28" s="264">
        <v>997811</v>
      </c>
      <c r="G28" s="264">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row>
    <row r="29" spans="3:48" s="2" customFormat="1" ht="18" customHeight="1" x14ac:dyDescent="0.25">
      <c r="C29" s="190" t="s">
        <v>106</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row>
    <row r="30" spans="3:48" s="2" customFormat="1" ht="18" customHeight="1" x14ac:dyDescent="0.25">
      <c r="C30" s="190" t="s">
        <v>107</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row>
    <row r="31" spans="3:48" s="2" customFormat="1" ht="18" customHeight="1" x14ac:dyDescent="0.25">
      <c r="C31" s="263" t="s">
        <v>128</v>
      </c>
      <c r="D31" s="264">
        <v>319834.12622551399</v>
      </c>
      <c r="E31" s="264">
        <v>346990.478960754</v>
      </c>
      <c r="F31" s="264">
        <v>330025.87080375897</v>
      </c>
      <c r="G31" s="264">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1015203.2065599998</v>
      </c>
      <c r="AS31" s="264">
        <v>1063357.8446499996</v>
      </c>
      <c r="AT31" s="264">
        <v>1251990.1379800003</v>
      </c>
      <c r="AU31" s="264">
        <v>1282882.94569</v>
      </c>
      <c r="AV31" s="264">
        <v>1207176.5176699997</v>
      </c>
    </row>
    <row r="32" spans="3:48" s="2" customFormat="1" ht="18" customHeight="1" x14ac:dyDescent="0.25">
      <c r="C32" s="190" t="s">
        <v>447</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row>
    <row r="33" spans="3:48" s="2" customFormat="1" ht="18" customHeight="1" x14ac:dyDescent="0.25">
      <c r="C33" s="190" t="s">
        <v>453</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34234.112540000002</v>
      </c>
      <c r="AS33" s="265">
        <v>35137.836759999998</v>
      </c>
      <c r="AT33" s="265">
        <v>37336.530169999991</v>
      </c>
      <c r="AU33" s="265">
        <v>40700.501700000001</v>
      </c>
      <c r="AV33" s="265">
        <v>40142.227299999999</v>
      </c>
    </row>
    <row r="34" spans="3:48" s="2" customFormat="1" ht="18" customHeight="1" x14ac:dyDescent="0.25">
      <c r="C34" s="190" t="s">
        <v>57</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row>
    <row r="35" spans="3:48" s="2" customFormat="1" ht="18" customHeight="1" x14ac:dyDescent="0.25">
      <c r="C35" s="190" t="s">
        <v>58</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row>
    <row r="36" spans="3:48" s="2" customFormat="1" ht="18" customHeight="1" x14ac:dyDescent="0.25">
      <c r="C36" s="190" t="s">
        <v>445</v>
      </c>
      <c r="D36" s="50" t="s">
        <v>421</v>
      </c>
      <c r="E36" s="50" t="s">
        <v>421</v>
      </c>
      <c r="F36" s="50" t="s">
        <v>421</v>
      </c>
      <c r="G36" s="50" t="s">
        <v>421</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row>
    <row r="37" spans="3:48" s="2" customFormat="1" ht="18" customHeight="1" x14ac:dyDescent="0.25">
      <c r="C37" s="266" t="s">
        <v>59</v>
      </c>
      <c r="D37" s="267">
        <v>4939</v>
      </c>
      <c r="E37" s="267">
        <v>18499</v>
      </c>
      <c r="F37" s="267">
        <v>12148</v>
      </c>
      <c r="G37" s="267">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2338.9213100000002</v>
      </c>
      <c r="AT37" s="267">
        <v>2197.6488999999997</v>
      </c>
      <c r="AU37" s="267">
        <v>1826.6354600000002</v>
      </c>
      <c r="AV37" s="267">
        <v>2580.3807700000002</v>
      </c>
    </row>
    <row r="38" spans="3:48" ht="18" customHeight="1" x14ac:dyDescent="0.25">
      <c r="C38" s="244" t="s">
        <v>244</v>
      </c>
      <c r="D38" s="16"/>
      <c r="E38" s="16"/>
      <c r="F38" s="16"/>
      <c r="G38" s="16"/>
      <c r="H38" s="16"/>
      <c r="I38" s="16"/>
      <c r="J38" s="16"/>
      <c r="K38" s="16"/>
      <c r="L38" s="16"/>
      <c r="M38" s="16"/>
      <c r="P38" s="16"/>
      <c r="R38" s="2"/>
    </row>
    <row r="39" spans="3:48" ht="18" customHeight="1" x14ac:dyDescent="0.25">
      <c r="C39" s="245"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8"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8"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8"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V28"/>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sheetView>
  </sheetViews>
  <sheetFormatPr defaultColWidth="12.81640625" defaultRowHeight="12.5" x14ac:dyDescent="0.25"/>
  <cols>
    <col min="1" max="2" width="1.81640625" customWidth="1"/>
    <col min="3" max="3" width="50.81640625" customWidth="1"/>
    <col min="4" max="4" width="12.81640625" bestFit="1" customWidth="1"/>
    <col min="36" max="36" width="14.08984375" bestFit="1" customWidth="1"/>
    <col min="48" max="48" width="13.81640625" bestFit="1"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625</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452"/>
      <c r="D7" s="478" t="s">
        <v>17</v>
      </c>
      <c r="E7" s="478"/>
      <c r="F7" s="478"/>
      <c r="G7" s="478"/>
      <c r="H7" s="478"/>
      <c r="I7" s="478"/>
      <c r="J7" s="478"/>
      <c r="K7" s="478"/>
      <c r="L7" s="478"/>
      <c r="M7" s="478"/>
      <c r="N7" s="478"/>
      <c r="O7" s="478"/>
      <c r="P7" s="478"/>
      <c r="Q7" s="478"/>
      <c r="R7" s="478"/>
      <c r="S7" s="478"/>
    </row>
    <row r="8" spans="3:48" s="2" customFormat="1" ht="18" customHeight="1" x14ac:dyDescent="0.25">
      <c r="C8" s="4" t="s">
        <v>18</v>
      </c>
      <c r="D8" s="5" t="s">
        <v>528</v>
      </c>
      <c r="E8" s="5" t="s">
        <v>529</v>
      </c>
      <c r="F8" s="5" t="s">
        <v>530</v>
      </c>
      <c r="G8" s="5" t="s">
        <v>531</v>
      </c>
      <c r="H8" s="5" t="s">
        <v>532</v>
      </c>
      <c r="I8" s="5" t="s">
        <v>533</v>
      </c>
      <c r="J8" s="5" t="s">
        <v>534</v>
      </c>
      <c r="K8" s="5" t="s">
        <v>535</v>
      </c>
      <c r="L8" s="5" t="s">
        <v>536</v>
      </c>
      <c r="M8" s="5" t="s">
        <v>537</v>
      </c>
      <c r="N8" s="5" t="s">
        <v>538</v>
      </c>
      <c r="O8" s="5" t="s">
        <v>539</v>
      </c>
      <c r="P8" s="5" t="s">
        <v>540</v>
      </c>
      <c r="Q8" s="5" t="s">
        <v>541</v>
      </c>
      <c r="R8" s="5" t="s">
        <v>542</v>
      </c>
      <c r="S8" s="5" t="s">
        <v>543</v>
      </c>
      <c r="T8" s="5" t="s">
        <v>544</v>
      </c>
      <c r="U8" s="5" t="s">
        <v>545</v>
      </c>
      <c r="V8" s="5" t="s">
        <v>546</v>
      </c>
      <c r="W8" s="5" t="s">
        <v>547</v>
      </c>
      <c r="X8" s="5" t="s">
        <v>548</v>
      </c>
      <c r="Y8" s="5" t="s">
        <v>549</v>
      </c>
      <c r="Z8" s="5" t="s">
        <v>550</v>
      </c>
      <c r="AA8" s="5" t="s">
        <v>551</v>
      </c>
      <c r="AB8" s="5" t="s">
        <v>552</v>
      </c>
      <c r="AC8" s="5" t="s">
        <v>553</v>
      </c>
      <c r="AD8" s="5" t="s">
        <v>554</v>
      </c>
      <c r="AE8" s="5" t="s">
        <v>555</v>
      </c>
      <c r="AF8" s="5" t="s">
        <v>517</v>
      </c>
      <c r="AG8" s="402" t="s">
        <v>518</v>
      </c>
      <c r="AH8" s="402" t="s">
        <v>519</v>
      </c>
      <c r="AI8" s="402" t="s">
        <v>520</v>
      </c>
      <c r="AJ8" s="402" t="s">
        <v>556</v>
      </c>
      <c r="AK8" s="402" t="s">
        <v>557</v>
      </c>
      <c r="AL8" s="402" t="s">
        <v>558</v>
      </c>
      <c r="AM8" s="402" t="s">
        <v>559</v>
      </c>
      <c r="AN8" s="402" t="s">
        <v>560</v>
      </c>
      <c r="AO8" s="402" t="s">
        <v>561</v>
      </c>
      <c r="AP8" s="402" t="s">
        <v>562</v>
      </c>
      <c r="AQ8" s="402" t="s">
        <v>563</v>
      </c>
      <c r="AR8" s="402" t="s">
        <v>511</v>
      </c>
      <c r="AS8" s="402" t="s">
        <v>512</v>
      </c>
      <c r="AT8" s="402" t="s">
        <v>513</v>
      </c>
      <c r="AU8" s="402" t="s">
        <v>514</v>
      </c>
      <c r="AV8" s="402" t="s">
        <v>525</v>
      </c>
    </row>
    <row r="9" spans="3:48"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1">
        <v>11707641</v>
      </c>
      <c r="AH9" s="401">
        <v>14994161</v>
      </c>
      <c r="AI9" s="401">
        <v>14926547</v>
      </c>
      <c r="AJ9" s="401">
        <v>11659117</v>
      </c>
      <c r="AK9" s="401">
        <v>9993292</v>
      </c>
      <c r="AL9" s="401">
        <v>9643841.6263300013</v>
      </c>
      <c r="AM9" s="401">
        <v>10900295.553520001</v>
      </c>
      <c r="AN9" s="401">
        <v>10334343.007540002</v>
      </c>
      <c r="AO9" s="401">
        <v>11382942.844250001</v>
      </c>
      <c r="AP9" s="401">
        <v>11581605.066410001</v>
      </c>
      <c r="AQ9" s="401">
        <v>13314221.014360001</v>
      </c>
      <c r="AR9" s="401">
        <v>12125057.16642</v>
      </c>
      <c r="AS9" s="401">
        <v>13703827.962660002</v>
      </c>
      <c r="AT9" s="401">
        <v>13930985.890250001</v>
      </c>
      <c r="AU9" s="401">
        <v>16129832.254780002</v>
      </c>
      <c r="AV9" s="401">
        <v>13736192.35791</v>
      </c>
    </row>
    <row r="10" spans="3:48" s="2" customFormat="1" ht="18" customHeight="1" x14ac:dyDescent="0.25">
      <c r="C10" s="294" t="s">
        <v>323</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row>
    <row r="11" spans="3:48" s="2" customFormat="1" ht="18" customHeight="1" x14ac:dyDescent="0.25">
      <c r="C11" s="294" t="s">
        <v>324</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row>
    <row r="12" spans="3:48" s="2" customFormat="1" ht="18" customHeight="1" x14ac:dyDescent="0.25">
      <c r="C12" s="294" t="s">
        <v>325</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row>
    <row r="13" spans="3:48" s="2" customFormat="1" ht="18" customHeight="1" x14ac:dyDescent="0.25">
      <c r="C13" s="294" t="s">
        <v>326</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row>
    <row r="14" spans="3:48" s="2" customFormat="1" ht="18" customHeight="1" x14ac:dyDescent="0.25">
      <c r="C14" s="294" t="s">
        <v>327</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row>
    <row r="15" spans="3:48" s="2" customFormat="1" ht="18" customHeight="1" x14ac:dyDescent="0.25">
      <c r="C15" s="294" t="s">
        <v>328</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row>
    <row r="16" spans="3:48"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row>
    <row r="17" spans="3:48" s="2" customFormat="1" ht="18" customHeight="1" x14ac:dyDescent="0.25">
      <c r="C17" s="294" t="s">
        <v>329</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row>
    <row r="18" spans="3:48" s="2" customFormat="1" ht="18" customHeight="1" x14ac:dyDescent="0.25">
      <c r="C18" s="294" t="s">
        <v>330</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row>
    <row r="19" spans="3:48" s="2" customFormat="1" ht="18" customHeight="1" x14ac:dyDescent="0.25">
      <c r="C19" s="294" t="s">
        <v>331</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row>
    <row r="20" spans="3:48" s="2" customFormat="1" ht="18" customHeight="1" x14ac:dyDescent="0.25">
      <c r="C20" s="294" t="s">
        <v>332</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row>
    <row r="21" spans="3:48" s="2" customFormat="1" ht="18" customHeight="1" x14ac:dyDescent="0.25">
      <c r="C21" s="294" t="s">
        <v>333</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row>
    <row r="22" spans="3:48"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c r="AT22" s="217">
        <v>9460891</v>
      </c>
      <c r="AU22" s="217">
        <v>7596101</v>
      </c>
      <c r="AV22" s="217">
        <v>9385683</v>
      </c>
    </row>
    <row r="23" spans="3:48"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8"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8"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8" x14ac:dyDescent="0.25">
      <c r="D26" s="15"/>
    </row>
    <row r="27" spans="3:48" x14ac:dyDescent="0.25">
      <c r="D27" s="15"/>
    </row>
    <row r="28" spans="3:48" x14ac:dyDescent="0.25">
      <c r="D28" s="15"/>
      <c r="E28"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N35"/>
  <sheetViews>
    <sheetView showGridLines="0" zoomScaleNormal="100" workbookViewId="0">
      <pane xSplit="3" ySplit="8" topLeftCell="AJ9" activePane="bottomRight" state="frozen"/>
      <selection activeCell="C17" sqref="C17"/>
      <selection pane="topRight" activeCell="C17" sqref="C17"/>
      <selection pane="bottomLeft" activeCell="C17" sqref="C17"/>
      <selection pane="bottomRight" activeCell="AN8" sqref="AN8"/>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40" s="219" customFormat="1" ht="86.15" customHeight="1" x14ac:dyDescent="0.25">
      <c r="C1" s="221" t="s">
        <v>235</v>
      </c>
    </row>
    <row r="2" spans="3:40" s="222" customFormat="1" ht="10" customHeight="1" x14ac:dyDescent="0.25"/>
    <row r="3" spans="3:40" s="192" customFormat="1" ht="10" customHeight="1" x14ac:dyDescent="0.25"/>
    <row r="4" spans="3:40" s="192" customFormat="1" ht="10" customHeight="1" x14ac:dyDescent="0.25"/>
    <row r="5" spans="3:40" s="192" customFormat="1" ht="10" customHeight="1" x14ac:dyDescent="0.25">
      <c r="C5" s="474" t="s">
        <v>624</v>
      </c>
      <c r="D5" s="474"/>
      <c r="E5" s="474"/>
      <c r="F5" s="474"/>
      <c r="G5" s="474"/>
      <c r="H5" s="474"/>
      <c r="I5" s="474"/>
    </row>
    <row r="6" spans="3:40" s="192" customFormat="1" ht="10" customHeight="1" x14ac:dyDescent="0.25">
      <c r="C6" s="474"/>
      <c r="D6" s="474"/>
      <c r="E6" s="474"/>
      <c r="F6" s="474"/>
      <c r="G6" s="474"/>
      <c r="H6" s="474"/>
      <c r="I6" s="474"/>
    </row>
    <row r="7" spans="3:40" s="2" customFormat="1" ht="18" customHeight="1" x14ac:dyDescent="0.25">
      <c r="C7" s="3"/>
      <c r="D7" s="479" t="s">
        <v>17</v>
      </c>
      <c r="E7" s="479"/>
      <c r="F7" s="479"/>
      <c r="G7" s="479"/>
      <c r="H7" s="479"/>
      <c r="I7" s="479"/>
      <c r="J7" s="479"/>
      <c r="K7" s="479"/>
      <c r="L7" s="3"/>
      <c r="M7" s="3"/>
    </row>
    <row r="8" spans="3:40" s="2" customFormat="1" ht="18" customHeight="1" x14ac:dyDescent="0.25">
      <c r="C8" s="4" t="s">
        <v>18</v>
      </c>
      <c r="D8" s="5" t="s">
        <v>536</v>
      </c>
      <c r="E8" s="5" t="s">
        <v>537</v>
      </c>
      <c r="F8" s="5" t="s">
        <v>538</v>
      </c>
      <c r="G8" s="5" t="s">
        <v>539</v>
      </c>
      <c r="H8" s="5" t="s">
        <v>540</v>
      </c>
      <c r="I8" s="5" t="s">
        <v>541</v>
      </c>
      <c r="J8" s="5" t="s">
        <v>542</v>
      </c>
      <c r="K8" s="5" t="s">
        <v>543</v>
      </c>
      <c r="L8" s="5" t="s">
        <v>544</v>
      </c>
      <c r="M8" s="5" t="s">
        <v>545</v>
      </c>
      <c r="N8" s="5" t="s">
        <v>546</v>
      </c>
      <c r="O8" s="5" t="s">
        <v>547</v>
      </c>
      <c r="P8" s="5" t="s">
        <v>548</v>
      </c>
      <c r="Q8" s="5" t="s">
        <v>549</v>
      </c>
      <c r="R8" s="5" t="s">
        <v>550</v>
      </c>
      <c r="S8" s="5" t="s">
        <v>551</v>
      </c>
      <c r="T8" s="5" t="s">
        <v>552</v>
      </c>
      <c r="U8" s="5" t="s">
        <v>553</v>
      </c>
      <c r="V8" s="5" t="s">
        <v>554</v>
      </c>
      <c r="W8" s="5" t="s">
        <v>555</v>
      </c>
      <c r="X8" s="5" t="s">
        <v>517</v>
      </c>
      <c r="Y8" s="5" t="s">
        <v>518</v>
      </c>
      <c r="Z8" s="5" t="s">
        <v>519</v>
      </c>
      <c r="AA8" s="5" t="s">
        <v>520</v>
      </c>
      <c r="AB8" s="5" t="s">
        <v>556</v>
      </c>
      <c r="AC8" s="5" t="s">
        <v>557</v>
      </c>
      <c r="AD8" s="5" t="s">
        <v>558</v>
      </c>
      <c r="AE8" s="5" t="s">
        <v>559</v>
      </c>
      <c r="AF8" s="5" t="s">
        <v>560</v>
      </c>
      <c r="AG8" s="5" t="s">
        <v>561</v>
      </c>
      <c r="AH8" s="5" t="s">
        <v>562</v>
      </c>
      <c r="AI8" s="5" t="s">
        <v>563</v>
      </c>
      <c r="AJ8" s="5" t="s">
        <v>511</v>
      </c>
      <c r="AK8" s="5" t="s">
        <v>512</v>
      </c>
      <c r="AL8" s="5" t="s">
        <v>513</v>
      </c>
      <c r="AM8" s="5" t="s">
        <v>514</v>
      </c>
      <c r="AN8" s="5" t="s">
        <v>525</v>
      </c>
    </row>
    <row r="9" spans="3:40"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row>
    <row r="10" spans="3:40" s="2" customFormat="1" ht="18" customHeight="1" x14ac:dyDescent="0.25">
      <c r="C10" s="294" t="s">
        <v>323</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row>
    <row r="11" spans="3:40" s="2" customFormat="1" ht="18" customHeight="1" x14ac:dyDescent="0.25">
      <c r="C11" s="294" t="s">
        <v>378</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row>
    <row r="12" spans="3:40" s="2" customFormat="1" ht="18" customHeight="1" x14ac:dyDescent="0.25">
      <c r="C12" s="294" t="s">
        <v>325</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row>
    <row r="13" spans="3:40" s="2" customFormat="1" ht="18" customHeight="1" x14ac:dyDescent="0.25">
      <c r="C13" s="294" t="s">
        <v>334</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row>
    <row r="14" spans="3:40" s="2" customFormat="1" ht="18" customHeight="1" x14ac:dyDescent="0.25">
      <c r="C14" s="294" t="s">
        <v>376</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row>
    <row r="15" spans="3:40" s="2" customFormat="1" ht="18" customHeight="1" x14ac:dyDescent="0.25">
      <c r="C15" s="294" t="s">
        <v>335</v>
      </c>
      <c r="D15" s="47">
        <v>0</v>
      </c>
      <c r="E15" s="47">
        <v>1192131</v>
      </c>
      <c r="F15" s="47">
        <v>0</v>
      </c>
      <c r="G15" s="47">
        <v>1666647</v>
      </c>
      <c r="H15" s="47">
        <v>0</v>
      </c>
      <c r="I15" s="47">
        <v>1733150</v>
      </c>
      <c r="J15" s="47">
        <v>0</v>
      </c>
      <c r="K15" s="47">
        <v>1938325</v>
      </c>
      <c r="L15" s="47">
        <v>0</v>
      </c>
      <c r="M15" s="47">
        <v>1550208.6359999999</v>
      </c>
      <c r="N15" s="47" t="s">
        <v>485</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row>
    <row r="16" spans="3:40" s="2" customFormat="1" ht="18" customHeight="1" x14ac:dyDescent="0.25">
      <c r="C16" s="294" t="s">
        <v>328</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row>
    <row r="17" spans="1:40" s="2" customFormat="1" ht="18" customHeight="1" x14ac:dyDescent="0.25">
      <c r="C17" s="294" t="s">
        <v>377</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row>
    <row r="18" spans="1:40"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row>
    <row r="19" spans="1:40" s="2" customFormat="1" ht="18" customHeight="1" x14ac:dyDescent="0.25">
      <c r="C19" s="294" t="s">
        <v>329</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row>
    <row r="20" spans="1:40" s="2" customFormat="1" ht="18" customHeight="1" x14ac:dyDescent="0.25">
      <c r="C20" s="294" t="s">
        <v>330</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row>
    <row r="21" spans="1:40" s="2" customFormat="1" ht="18" customHeight="1" x14ac:dyDescent="0.25">
      <c r="C21" s="294" t="s">
        <v>336</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row>
    <row r="22" spans="1:40" s="2" customFormat="1" ht="18" customHeight="1" x14ac:dyDescent="0.25">
      <c r="C22" s="294" t="s">
        <v>332</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row>
    <row r="23" spans="1:40" s="2" customFormat="1" ht="18" customHeight="1" x14ac:dyDescent="0.25">
      <c r="C23" s="294" t="s">
        <v>333</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row>
    <row r="24" spans="1:40" s="2" customFormat="1" ht="18" customHeight="1" x14ac:dyDescent="0.25">
      <c r="C24" s="57" t="s">
        <v>16</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row>
    <row r="25" spans="1:40"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0"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0"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0"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0" x14ac:dyDescent="0.25">
      <c r="N29" s="2"/>
      <c r="O29" s="2"/>
    </row>
    <row r="30" spans="1:40" x14ac:dyDescent="0.25">
      <c r="N30" s="2"/>
      <c r="O30" s="2"/>
    </row>
    <row r="31" spans="1:40" x14ac:dyDescent="0.25">
      <c r="N31" s="2"/>
      <c r="O31" s="2"/>
    </row>
    <row r="32" spans="1:40"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V63"/>
  <sheetViews>
    <sheetView showGridLines="0" zoomScaleNormal="100" workbookViewId="0">
      <pane xSplit="3" ySplit="8" topLeftCell="AR17" activePane="bottomRight" state="frozen"/>
      <selection activeCell="C17" sqref="C17"/>
      <selection pane="topRight" activeCell="C17" sqref="C17"/>
      <selection pane="bottomLeft" activeCell="C17" sqref="C17"/>
      <selection pane="bottomRight"/>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8" s="219" customFormat="1" ht="86.15" customHeight="1" x14ac:dyDescent="0.25">
      <c r="C1" s="221" t="s">
        <v>235</v>
      </c>
    </row>
    <row r="2" spans="1:48" s="223" customFormat="1" ht="10" customHeight="1" x14ac:dyDescent="0.25">
      <c r="A2" s="226"/>
      <c r="B2" s="226"/>
      <c r="C2" s="226"/>
    </row>
    <row r="3" spans="1:48" s="218" customFormat="1" ht="10" customHeight="1" x14ac:dyDescent="0.25">
      <c r="A3" s="293"/>
      <c r="B3" s="293"/>
      <c r="C3" s="293"/>
    </row>
    <row r="4" spans="1:48" s="218" customFormat="1" ht="10" customHeight="1" x14ac:dyDescent="0.25">
      <c r="A4" s="293"/>
      <c r="B4" s="293"/>
      <c r="C4" s="293"/>
    </row>
    <row r="5" spans="1:48" s="218" customFormat="1" ht="10" customHeight="1" x14ac:dyDescent="0.25">
      <c r="A5" s="293"/>
      <c r="B5" s="293"/>
      <c r="C5" s="474" t="s">
        <v>637</v>
      </c>
      <c r="D5" s="474"/>
      <c r="E5" s="474"/>
      <c r="F5" s="474"/>
      <c r="G5" s="474"/>
      <c r="H5" s="474"/>
      <c r="I5" s="474"/>
    </row>
    <row r="6" spans="1:48" s="218" customFormat="1" ht="10" customHeight="1" x14ac:dyDescent="0.25">
      <c r="A6" s="293"/>
      <c r="B6" s="293"/>
      <c r="C6" s="474"/>
      <c r="D6" s="474"/>
      <c r="E6" s="474"/>
      <c r="F6" s="474"/>
      <c r="G6" s="474"/>
      <c r="H6" s="474"/>
      <c r="I6" s="474"/>
    </row>
    <row r="7" spans="1:48" s="2" customFormat="1" ht="18" customHeight="1" x14ac:dyDescent="0.25">
      <c r="C7" s="3"/>
      <c r="D7" s="480" t="s">
        <v>19</v>
      </c>
      <c r="E7" s="480"/>
      <c r="F7" s="480"/>
      <c r="G7" s="480"/>
      <c r="H7" s="480"/>
      <c r="I7" s="480"/>
      <c r="J7" s="480"/>
      <c r="K7" s="480"/>
      <c r="L7" s="480"/>
      <c r="M7" s="480"/>
      <c r="N7" s="480"/>
      <c r="O7" s="480"/>
      <c r="P7" s="480"/>
      <c r="Q7" s="480"/>
      <c r="R7" s="480"/>
      <c r="S7" s="480"/>
    </row>
    <row r="8" spans="1:48"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1:48" s="2" customFormat="1" ht="18" customHeight="1" x14ac:dyDescent="0.25">
      <c r="C9" s="56" t="s">
        <v>25</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89">
        <v>2510064.5927000009</v>
      </c>
      <c r="AH9" s="389">
        <v>2412371.3689499996</v>
      </c>
      <c r="AI9" s="389">
        <v>2260960.7033800003</v>
      </c>
      <c r="AJ9" s="389">
        <v>2158414.6106400001</v>
      </c>
      <c r="AK9" s="389">
        <v>2576624.0130099999</v>
      </c>
      <c r="AL9" s="389">
        <v>2905043.8707099999</v>
      </c>
      <c r="AM9" s="389">
        <v>2746080.6801099996</v>
      </c>
      <c r="AN9" s="389">
        <v>2315691.1007300001</v>
      </c>
      <c r="AO9" s="389">
        <v>3149788.67331</v>
      </c>
      <c r="AP9" s="389">
        <v>3468281.5952599994</v>
      </c>
      <c r="AQ9" s="389">
        <v>3129976.7892700005</v>
      </c>
      <c r="AR9" s="389">
        <v>2751763.1468500001</v>
      </c>
      <c r="AS9" s="389">
        <v>3872142.9281299994</v>
      </c>
      <c r="AT9" s="389">
        <v>5022255.0035699997</v>
      </c>
      <c r="AU9" s="389">
        <v>4122677.6400700016</v>
      </c>
      <c r="AV9" s="389">
        <v>3719856.0722399997</v>
      </c>
    </row>
    <row r="10" spans="1:48" s="2" customFormat="1" ht="18" customHeight="1" x14ac:dyDescent="0.25">
      <c r="C10" s="82" t="s">
        <v>79</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c r="AV10" s="231">
        <v>0</v>
      </c>
    </row>
    <row r="11" spans="1:48" s="2" customFormat="1" ht="18" customHeight="1" x14ac:dyDescent="0.25">
      <c r="C11" s="82" t="s">
        <v>80</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c r="AV11" s="231">
        <v>130884.64576</v>
      </c>
    </row>
    <row r="12" spans="1:48" s="2" customFormat="1" ht="18" customHeight="1" x14ac:dyDescent="0.25">
      <c r="C12" s="26" t="s">
        <v>27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c r="AT12" s="230">
        <v>3474838.5349499998</v>
      </c>
      <c r="AU12" s="230">
        <v>3686395.0174400918</v>
      </c>
      <c r="AV12" s="230">
        <v>3850740.7179999999</v>
      </c>
    </row>
    <row r="13" spans="1:48" s="2" customFormat="1" ht="18" customHeight="1" x14ac:dyDescent="0.25">
      <c r="C13" s="82" t="s">
        <v>81</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c r="AV13" s="231">
        <v>0</v>
      </c>
    </row>
    <row r="14" spans="1:48" s="2" customFormat="1" ht="18" customHeight="1" x14ac:dyDescent="0.25">
      <c r="C14" s="82" t="s">
        <v>82</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c r="AV14" s="231">
        <v>-1536938.80929</v>
      </c>
    </row>
    <row r="15" spans="1:48" s="2" customFormat="1" ht="18" customHeight="1" x14ac:dyDescent="0.25">
      <c r="C15" s="82" t="s">
        <v>83</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c r="AV15" s="231">
        <v>-981615.56948000006</v>
      </c>
    </row>
    <row r="16" spans="1:48" s="2" customFormat="1" ht="18" customHeight="1" x14ac:dyDescent="0.25">
      <c r="C16" s="82" t="s">
        <v>84</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c r="AV16" s="231">
        <v>-7262.5227300000097</v>
      </c>
    </row>
    <row r="17" spans="3:48" s="2" customFormat="1" ht="18" customHeight="1" x14ac:dyDescent="0.25">
      <c r="C17" s="82" t="s">
        <v>23</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c r="AV17" s="231">
        <v>-162489.86143000002</v>
      </c>
    </row>
    <row r="18" spans="3:48" s="2" customFormat="1" ht="18" customHeight="1" x14ac:dyDescent="0.25">
      <c r="C18" s="82" t="s">
        <v>29</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c r="AV18" s="231">
        <v>-115838.82011</v>
      </c>
    </row>
    <row r="19" spans="3:48" s="2" customFormat="1" ht="18" customHeight="1" x14ac:dyDescent="0.25">
      <c r="C19" s="82" t="s">
        <v>85</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c r="AV19" s="231">
        <v>-28099.294890000001</v>
      </c>
    </row>
    <row r="20" spans="3:48" s="2" customFormat="1" ht="18" customHeight="1" x14ac:dyDescent="0.25">
      <c r="C20" s="26" t="s">
        <v>30</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c r="AT20" s="230">
        <v>963913.39017999964</v>
      </c>
      <c r="AU20" s="230">
        <v>884940.21576154698</v>
      </c>
      <c r="AV20" s="230">
        <v>1018495.8400699995</v>
      </c>
    </row>
    <row r="21" spans="3:48" s="2" customFormat="1" ht="18" customHeight="1" x14ac:dyDescent="0.25">
      <c r="C21" s="26" t="s">
        <v>45</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c r="AT21" s="230">
        <v>218881.95305000004</v>
      </c>
      <c r="AU21" s="230">
        <v>239084.0357399999</v>
      </c>
      <c r="AV21" s="230">
        <v>223005.01675000001</v>
      </c>
    </row>
    <row r="22" spans="3:48"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c r="AV22" s="231">
        <v>309527.10582</v>
      </c>
    </row>
    <row r="23" spans="3:48"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c r="AV23" s="231">
        <v>-86522.089069999987</v>
      </c>
    </row>
    <row r="24" spans="3:48" s="2" customFormat="1" ht="18" customHeight="1" x14ac:dyDescent="0.25">
      <c r="C24" s="40" t="s">
        <v>34</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c r="AV24" s="231">
        <v>-1911.7270099999951</v>
      </c>
    </row>
    <row r="25" spans="3:48" s="2" customFormat="1" ht="18" customHeight="1" x14ac:dyDescent="0.25">
      <c r="C25" s="26" t="s">
        <v>35</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c r="AT25" s="230">
        <v>1182795.3432299998</v>
      </c>
      <c r="AU25" s="230">
        <v>1124024.2515015469</v>
      </c>
      <c r="AV25" s="230">
        <v>1239589.1298099994</v>
      </c>
    </row>
    <row r="26" spans="3:48" s="2" customFormat="1" ht="18" customHeight="1" x14ac:dyDescent="0.25">
      <c r="C26" s="40" t="s">
        <v>86</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c r="AV26" s="231">
        <v>71.900859999999994</v>
      </c>
    </row>
    <row r="27" spans="3:48" s="2" customFormat="1" ht="18" customHeight="1" x14ac:dyDescent="0.25">
      <c r="C27" s="26" t="s">
        <v>87</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c r="AT27" s="230">
        <v>1182788.6658799998</v>
      </c>
      <c r="AU27" s="230">
        <v>1124441.4978815468</v>
      </c>
      <c r="AV27" s="230">
        <v>1239661.0306699993</v>
      </c>
    </row>
    <row r="28" spans="3:48" s="2" customFormat="1" ht="18" customHeight="1" x14ac:dyDescent="0.25">
      <c r="C28" s="40" t="s">
        <v>24</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c r="AV28" s="231">
        <v>-325881.59263199999</v>
      </c>
    </row>
    <row r="29" spans="3:48" s="2" customFormat="1" ht="18" customHeight="1" x14ac:dyDescent="0.25">
      <c r="C29" s="40" t="s">
        <v>88</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c r="AV29" s="231">
        <v>-3700.97001</v>
      </c>
    </row>
    <row r="30" spans="3:48" ht="18" customHeight="1" x14ac:dyDescent="0.25">
      <c r="C30" s="130" t="s">
        <v>256</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3">
        <v>387976.20268799423</v>
      </c>
      <c r="AH30" s="403">
        <v>400443.49819399981</v>
      </c>
      <c r="AI30" s="403">
        <v>337640.62966324983</v>
      </c>
      <c r="AJ30" s="403">
        <v>328315.12389250001</v>
      </c>
      <c r="AK30" s="403">
        <v>376112.77750749973</v>
      </c>
      <c r="AL30" s="403">
        <v>349085.53687500017</v>
      </c>
      <c r="AM30" s="403">
        <v>413723.90114977385</v>
      </c>
      <c r="AN30" s="403">
        <v>331865.1027000001</v>
      </c>
      <c r="AO30" s="403">
        <v>243040.40842833163</v>
      </c>
      <c r="AP30" s="403">
        <v>328006.03169000027</v>
      </c>
      <c r="AQ30" s="403">
        <v>540172.36362420011</v>
      </c>
      <c r="AR30" s="403">
        <v>355025.96157599997</v>
      </c>
      <c r="AS30" s="403">
        <v>734133.16135974263</v>
      </c>
      <c r="AT30" s="403">
        <v>853183.70024000027</v>
      </c>
      <c r="AU30" s="403">
        <v>853066.43125092785</v>
      </c>
      <c r="AV30" s="403">
        <v>910078.46802799974</v>
      </c>
    </row>
    <row r="31" spans="3:48" s="2" customFormat="1" ht="18" customHeight="1" x14ac:dyDescent="0.25">
      <c r="C31" s="26" t="s">
        <v>37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30">
        <v>0</v>
      </c>
      <c r="AH31" s="230">
        <v>0</v>
      </c>
      <c r="AI31" s="230">
        <v>16502.212060000482</v>
      </c>
      <c r="AJ31" s="230">
        <v>0</v>
      </c>
      <c r="AK31" s="230">
        <v>0</v>
      </c>
      <c r="AL31" s="230">
        <v>0</v>
      </c>
      <c r="AM31" s="230">
        <v>0</v>
      </c>
      <c r="AN31" s="230">
        <v>0</v>
      </c>
      <c r="AO31" s="230">
        <v>0</v>
      </c>
      <c r="AP31" s="230">
        <v>0</v>
      </c>
      <c r="AQ31" s="230">
        <v>0</v>
      </c>
      <c r="AR31" s="230">
        <v>0</v>
      </c>
      <c r="AS31" s="230">
        <v>0</v>
      </c>
      <c r="AT31" s="230">
        <v>0</v>
      </c>
      <c r="AU31" s="230">
        <v>0</v>
      </c>
      <c r="AV31" s="230">
        <v>0</v>
      </c>
    </row>
    <row r="32" spans="3:48" s="2" customFormat="1" ht="18" customHeight="1" x14ac:dyDescent="0.25">
      <c r="C32" s="82" t="s">
        <v>116</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row>
    <row r="33" spans="3:48" s="2" customFormat="1" ht="18" customHeight="1" x14ac:dyDescent="0.25">
      <c r="C33" s="82" t="s">
        <v>117</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row>
    <row r="34" spans="3:48" s="2" customFormat="1" ht="18" customHeight="1" x14ac:dyDescent="0.25">
      <c r="C34" s="82" t="s">
        <v>118</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row>
    <row r="35" spans="3:48" ht="18" customHeight="1" x14ac:dyDescent="0.25">
      <c r="C35" s="82" t="s">
        <v>119</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V35" s="231">
        <v>0</v>
      </c>
    </row>
    <row r="36" spans="3:48" ht="18" customHeight="1" x14ac:dyDescent="0.25">
      <c r="C36" s="82" t="s">
        <v>114</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row>
    <row r="37" spans="3:48" ht="18" customHeight="1" x14ac:dyDescent="0.25">
      <c r="C37" s="82" t="s">
        <v>115</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row>
    <row r="38" spans="3:48" ht="18" customHeight="1" x14ac:dyDescent="0.25">
      <c r="C38" s="82" t="s">
        <v>274</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row>
    <row r="39" spans="3:48" ht="18" customHeight="1" x14ac:dyDescent="0.25">
      <c r="C39" s="82" t="s">
        <v>277</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row>
    <row r="40" spans="3:48" ht="18" customHeight="1" x14ac:dyDescent="0.25">
      <c r="C40" s="82" t="s">
        <v>278</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V40" s="231">
        <v>0</v>
      </c>
    </row>
    <row r="41" spans="3:48" ht="18" customHeight="1" x14ac:dyDescent="0.25">
      <c r="C41" s="82" t="s">
        <v>379</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V41" s="231">
        <v>0</v>
      </c>
    </row>
    <row r="42" spans="3:48" ht="18" customHeight="1" x14ac:dyDescent="0.25">
      <c r="C42" s="82" t="s">
        <v>380</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row>
    <row r="43" spans="3:48" ht="18" customHeight="1" x14ac:dyDescent="0.25">
      <c r="C43" s="82" t="s">
        <v>381</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row>
    <row r="44" spans="3:48" ht="18" customHeight="1" x14ac:dyDescent="0.25">
      <c r="C44" s="315" t="s">
        <v>422</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row>
    <row r="45" spans="3:48" ht="18" customHeight="1" x14ac:dyDescent="0.25">
      <c r="C45" s="315" t="s">
        <v>423</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V45" s="231">
        <v>0</v>
      </c>
    </row>
    <row r="46" spans="3:48" ht="18" customHeight="1" x14ac:dyDescent="0.25">
      <c r="C46" s="315" t="s">
        <v>424</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V46" s="231">
        <v>0</v>
      </c>
    </row>
    <row r="47" spans="3:48" ht="18" customHeight="1" x14ac:dyDescent="0.25">
      <c r="C47" s="315" t="s">
        <v>425</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row>
    <row r="48" spans="3:48" ht="18" customHeight="1" x14ac:dyDescent="0.25">
      <c r="C48" s="315" t="s">
        <v>426</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row>
    <row r="49" spans="3:48" ht="18" customHeight="1" x14ac:dyDescent="0.25">
      <c r="C49" s="315" t="s">
        <v>427</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row>
    <row r="50" spans="3:48" ht="18" customHeight="1" x14ac:dyDescent="0.25">
      <c r="C50" s="315" t="s">
        <v>428</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V50" s="231">
        <v>0</v>
      </c>
    </row>
    <row r="51" spans="3:48" ht="18" customHeight="1" x14ac:dyDescent="0.25">
      <c r="C51" s="315" t="s">
        <v>429</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V51" s="231">
        <v>0</v>
      </c>
    </row>
    <row r="52" spans="3:48" ht="18" customHeight="1" x14ac:dyDescent="0.25">
      <c r="C52" s="315" t="s">
        <v>430</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row>
    <row r="53" spans="3:48" ht="18" customHeight="1" x14ac:dyDescent="0.25">
      <c r="C53" s="315" t="s">
        <v>431</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row>
    <row r="54" spans="3:48" ht="18" customHeight="1" x14ac:dyDescent="0.25">
      <c r="C54" s="315" t="s">
        <v>432</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row>
    <row r="55" spans="3:48" ht="18" customHeight="1" x14ac:dyDescent="0.25">
      <c r="C55" s="315" t="s">
        <v>464</v>
      </c>
      <c r="D55" s="450">
        <v>0</v>
      </c>
      <c r="E55" s="450">
        <v>0</v>
      </c>
      <c r="F55" s="450">
        <v>0</v>
      </c>
      <c r="G55" s="450">
        <v>0</v>
      </c>
      <c r="H55" s="450">
        <v>0</v>
      </c>
      <c r="I55" s="450">
        <v>0</v>
      </c>
      <c r="J55" s="450">
        <v>0</v>
      </c>
      <c r="K55" s="450">
        <v>0</v>
      </c>
      <c r="L55" s="450">
        <v>0</v>
      </c>
      <c r="M55" s="450">
        <v>0</v>
      </c>
      <c r="N55" s="450">
        <v>0</v>
      </c>
      <c r="O55" s="450">
        <v>0</v>
      </c>
      <c r="P55" s="450">
        <v>0</v>
      </c>
      <c r="Q55" s="450">
        <v>0</v>
      </c>
      <c r="R55" s="450">
        <v>0</v>
      </c>
      <c r="S55" s="450">
        <v>0</v>
      </c>
      <c r="T55" s="450">
        <v>0</v>
      </c>
      <c r="U55" s="450">
        <v>0</v>
      </c>
      <c r="V55" s="450">
        <v>0</v>
      </c>
      <c r="W55" s="450">
        <v>0</v>
      </c>
      <c r="X55" s="450">
        <v>0</v>
      </c>
      <c r="Y55" s="450">
        <v>0</v>
      </c>
      <c r="Z55" s="450">
        <v>0</v>
      </c>
      <c r="AA55" s="450">
        <v>0</v>
      </c>
      <c r="AB55" s="450">
        <v>0</v>
      </c>
      <c r="AC55" s="450">
        <v>0</v>
      </c>
      <c r="AD55" s="450">
        <v>0</v>
      </c>
      <c r="AE55" s="450">
        <v>0</v>
      </c>
      <c r="AF55" s="450">
        <v>0</v>
      </c>
      <c r="AG55" s="450">
        <v>0</v>
      </c>
      <c r="AH55" s="450">
        <v>0</v>
      </c>
      <c r="AI55" s="231">
        <v>44490.365960000367</v>
      </c>
      <c r="AJ55" s="231">
        <v>0</v>
      </c>
      <c r="AK55" s="231">
        <v>0</v>
      </c>
      <c r="AL55" s="231">
        <v>0</v>
      </c>
      <c r="AM55" s="231">
        <v>0</v>
      </c>
      <c r="AN55" s="231">
        <v>0</v>
      </c>
      <c r="AO55" s="231">
        <v>0</v>
      </c>
      <c r="AP55" s="231">
        <v>0</v>
      </c>
      <c r="AQ55" s="231">
        <v>0</v>
      </c>
      <c r="AR55" s="231">
        <v>0</v>
      </c>
      <c r="AS55" s="231">
        <v>0</v>
      </c>
      <c r="AT55" s="231">
        <v>0</v>
      </c>
      <c r="AU55" s="231">
        <v>0</v>
      </c>
      <c r="AV55" s="231">
        <v>0</v>
      </c>
    </row>
    <row r="56" spans="3:48" ht="18" customHeight="1" x14ac:dyDescent="0.25">
      <c r="C56" s="315" t="s">
        <v>465</v>
      </c>
      <c r="D56" s="450">
        <v>0</v>
      </c>
      <c r="E56" s="450">
        <v>0</v>
      </c>
      <c r="F56" s="450">
        <v>0</v>
      </c>
      <c r="G56" s="450">
        <v>0</v>
      </c>
      <c r="H56" s="450">
        <v>0</v>
      </c>
      <c r="I56" s="450">
        <v>0</v>
      </c>
      <c r="J56" s="450">
        <v>0</v>
      </c>
      <c r="K56" s="450">
        <v>0</v>
      </c>
      <c r="L56" s="450">
        <v>0</v>
      </c>
      <c r="M56" s="450">
        <v>0</v>
      </c>
      <c r="N56" s="450">
        <v>0</v>
      </c>
      <c r="O56" s="450">
        <v>0</v>
      </c>
      <c r="P56" s="450">
        <v>0</v>
      </c>
      <c r="Q56" s="450">
        <v>0</v>
      </c>
      <c r="R56" s="450">
        <v>0</v>
      </c>
      <c r="S56" s="450">
        <v>0</v>
      </c>
      <c r="T56" s="450">
        <v>0</v>
      </c>
      <c r="U56" s="450">
        <v>0</v>
      </c>
      <c r="V56" s="450">
        <v>0</v>
      </c>
      <c r="W56" s="450">
        <v>0</v>
      </c>
      <c r="X56" s="450">
        <v>0</v>
      </c>
      <c r="Y56" s="450">
        <v>0</v>
      </c>
      <c r="Z56" s="450">
        <v>0</v>
      </c>
      <c r="AA56" s="450">
        <v>0</v>
      </c>
      <c r="AB56" s="450">
        <v>0</v>
      </c>
      <c r="AC56" s="450">
        <v>0</v>
      </c>
      <c r="AD56" s="450">
        <v>0</v>
      </c>
      <c r="AE56" s="450">
        <v>0</v>
      </c>
      <c r="AF56" s="450">
        <v>0</v>
      </c>
      <c r="AG56" s="450">
        <v>0</v>
      </c>
      <c r="AH56" s="450">
        <v>0</v>
      </c>
      <c r="AI56" s="231">
        <v>-14917.877219999882</v>
      </c>
      <c r="AJ56" s="231">
        <v>0</v>
      </c>
      <c r="AK56" s="231">
        <v>0</v>
      </c>
      <c r="AL56" s="231">
        <v>0</v>
      </c>
      <c r="AM56" s="231">
        <v>0</v>
      </c>
      <c r="AN56" s="231">
        <v>0</v>
      </c>
      <c r="AO56" s="231">
        <v>0</v>
      </c>
      <c r="AP56" s="231">
        <v>0</v>
      </c>
      <c r="AQ56" s="231">
        <v>0</v>
      </c>
      <c r="AR56" s="231">
        <v>0</v>
      </c>
      <c r="AS56" s="231">
        <v>0</v>
      </c>
      <c r="AT56" s="231">
        <v>0</v>
      </c>
      <c r="AU56" s="231">
        <v>0</v>
      </c>
      <c r="AV56" s="231">
        <v>0</v>
      </c>
    </row>
    <row r="57" spans="3:48" ht="18" customHeight="1" x14ac:dyDescent="0.25">
      <c r="C57" s="315" t="s">
        <v>466</v>
      </c>
      <c r="D57" s="450">
        <v>0</v>
      </c>
      <c r="E57" s="450">
        <v>0</v>
      </c>
      <c r="F57" s="450">
        <v>0</v>
      </c>
      <c r="G57" s="450">
        <v>0</v>
      </c>
      <c r="H57" s="450">
        <v>0</v>
      </c>
      <c r="I57" s="450">
        <v>0</v>
      </c>
      <c r="J57" s="450">
        <v>0</v>
      </c>
      <c r="K57" s="450">
        <v>0</v>
      </c>
      <c r="L57" s="450">
        <v>0</v>
      </c>
      <c r="M57" s="450">
        <v>0</v>
      </c>
      <c r="N57" s="450">
        <v>0</v>
      </c>
      <c r="O57" s="450">
        <v>0</v>
      </c>
      <c r="P57" s="450">
        <v>0</v>
      </c>
      <c r="Q57" s="450">
        <v>0</v>
      </c>
      <c r="R57" s="450">
        <v>0</v>
      </c>
      <c r="S57" s="450">
        <v>0</v>
      </c>
      <c r="T57" s="450">
        <v>0</v>
      </c>
      <c r="U57" s="450">
        <v>0</v>
      </c>
      <c r="V57" s="450">
        <v>0</v>
      </c>
      <c r="W57" s="450">
        <v>0</v>
      </c>
      <c r="X57" s="450">
        <v>0</v>
      </c>
      <c r="Y57" s="450">
        <v>0</v>
      </c>
      <c r="Z57" s="450">
        <v>0</v>
      </c>
      <c r="AA57" s="450">
        <v>0</v>
      </c>
      <c r="AB57" s="450">
        <v>0</v>
      </c>
      <c r="AC57" s="450">
        <v>0</v>
      </c>
      <c r="AD57" s="450">
        <v>0</v>
      </c>
      <c r="AE57" s="450">
        <v>0</v>
      </c>
      <c r="AF57" s="450">
        <v>0</v>
      </c>
      <c r="AG57" s="450">
        <v>0</v>
      </c>
      <c r="AH57" s="450">
        <v>0</v>
      </c>
      <c r="AI57" s="231">
        <v>-2068.8019200000012</v>
      </c>
      <c r="AJ57" s="231">
        <v>0</v>
      </c>
      <c r="AK57" s="231">
        <v>0</v>
      </c>
      <c r="AL57" s="231">
        <v>0</v>
      </c>
      <c r="AM57" s="231">
        <v>0</v>
      </c>
      <c r="AN57" s="231">
        <v>0</v>
      </c>
      <c r="AO57" s="231">
        <v>0</v>
      </c>
      <c r="AP57" s="231">
        <v>0</v>
      </c>
      <c r="AQ57" s="231">
        <v>0</v>
      </c>
      <c r="AR57" s="231">
        <v>0</v>
      </c>
      <c r="AS57" s="231">
        <v>0</v>
      </c>
      <c r="AT57" s="231">
        <v>0</v>
      </c>
      <c r="AU57" s="231">
        <v>0</v>
      </c>
      <c r="AV57" s="231">
        <v>0</v>
      </c>
    </row>
    <row r="58" spans="3:48" ht="18" customHeight="1" x14ac:dyDescent="0.25">
      <c r="C58" s="315" t="s">
        <v>467</v>
      </c>
      <c r="D58" s="450">
        <v>0</v>
      </c>
      <c r="E58" s="450">
        <v>0</v>
      </c>
      <c r="F58" s="450">
        <v>0</v>
      </c>
      <c r="G58" s="450">
        <v>0</v>
      </c>
      <c r="H58" s="450">
        <v>0</v>
      </c>
      <c r="I58" s="450">
        <v>0</v>
      </c>
      <c r="J58" s="450">
        <v>0</v>
      </c>
      <c r="K58" s="450">
        <v>0</v>
      </c>
      <c r="L58" s="450">
        <v>0</v>
      </c>
      <c r="M58" s="450">
        <v>0</v>
      </c>
      <c r="N58" s="450">
        <v>0</v>
      </c>
      <c r="O58" s="450">
        <v>0</v>
      </c>
      <c r="P58" s="450">
        <v>0</v>
      </c>
      <c r="Q58" s="450">
        <v>0</v>
      </c>
      <c r="R58" s="450">
        <v>0</v>
      </c>
      <c r="S58" s="450">
        <v>0</v>
      </c>
      <c r="T58" s="450">
        <v>0</v>
      </c>
      <c r="U58" s="450">
        <v>0</v>
      </c>
      <c r="V58" s="450">
        <v>0</v>
      </c>
      <c r="W58" s="450">
        <v>0</v>
      </c>
      <c r="X58" s="450">
        <v>0</v>
      </c>
      <c r="Y58" s="450">
        <v>0</v>
      </c>
      <c r="Z58" s="450">
        <v>0</v>
      </c>
      <c r="AA58" s="450">
        <v>0</v>
      </c>
      <c r="AB58" s="450">
        <v>0</v>
      </c>
      <c r="AC58" s="450">
        <v>0</v>
      </c>
      <c r="AD58" s="450">
        <v>0</v>
      </c>
      <c r="AE58" s="450">
        <v>0</v>
      </c>
      <c r="AF58" s="450">
        <v>0</v>
      </c>
      <c r="AG58" s="450">
        <v>0</v>
      </c>
      <c r="AH58" s="450">
        <v>0</v>
      </c>
      <c r="AI58" s="231">
        <v>-11001.474760000001</v>
      </c>
      <c r="AJ58" s="231">
        <v>0</v>
      </c>
      <c r="AK58" s="231">
        <v>0</v>
      </c>
      <c r="AL58" s="231">
        <v>0</v>
      </c>
      <c r="AM58" s="231">
        <v>0</v>
      </c>
      <c r="AN58" s="231">
        <v>0</v>
      </c>
      <c r="AO58" s="231">
        <v>0</v>
      </c>
      <c r="AP58" s="231">
        <v>0</v>
      </c>
      <c r="AQ58" s="231">
        <v>0</v>
      </c>
      <c r="AR58" s="231">
        <v>0</v>
      </c>
      <c r="AS58" s="231">
        <v>0</v>
      </c>
      <c r="AT58" s="231">
        <v>0</v>
      </c>
      <c r="AU58" s="231">
        <v>0</v>
      </c>
      <c r="AV58" s="231">
        <v>0</v>
      </c>
    </row>
    <row r="59" spans="3:48" ht="18" customHeight="1" x14ac:dyDescent="0.25">
      <c r="C59" s="130" t="s">
        <v>254</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3">
        <v>387976.20268799423</v>
      </c>
      <c r="AH59" s="403">
        <v>400443.49819399981</v>
      </c>
      <c r="AI59" s="403">
        <v>354142.84172325028</v>
      </c>
      <c r="AJ59" s="403">
        <v>328315.12389250001</v>
      </c>
      <c r="AK59" s="403">
        <v>376112.77750749973</v>
      </c>
      <c r="AL59" s="403">
        <v>349085.53687500017</v>
      </c>
      <c r="AM59" s="403">
        <v>413723.90114977385</v>
      </c>
      <c r="AN59" s="403">
        <v>331865.1027000001</v>
      </c>
      <c r="AO59" s="403">
        <v>243040.40842833163</v>
      </c>
      <c r="AP59" s="403">
        <v>328006.03169000027</v>
      </c>
      <c r="AQ59" s="403">
        <v>540172.36362420011</v>
      </c>
      <c r="AR59" s="403">
        <v>355025.96157599997</v>
      </c>
      <c r="AS59" s="403">
        <v>734133.16135974263</v>
      </c>
      <c r="AT59" s="403">
        <v>853183.70024000027</v>
      </c>
      <c r="AU59" s="403">
        <v>853066.43125092785</v>
      </c>
      <c r="AV59" s="403">
        <v>910078.46802799974</v>
      </c>
    </row>
    <row r="60" spans="3:48" x14ac:dyDescent="0.25">
      <c r="C60" s="312" t="s">
        <v>569</v>
      </c>
    </row>
    <row r="61" spans="3:48"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8"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48"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R63"/>
  <sheetViews>
    <sheetView showGridLines="0" zoomScaleNormal="100" workbookViewId="0">
      <pane xSplit="3" ySplit="8" topLeftCell="AN21" activePane="bottomRight" state="frozen"/>
      <selection activeCell="C17" sqref="C17"/>
      <selection pane="topRight" activeCell="C17" sqref="C17"/>
      <selection pane="bottomLeft" activeCell="C17" sqref="C17"/>
      <selection pane="bottomRight"/>
    </sheetView>
  </sheetViews>
  <sheetFormatPr defaultColWidth="12.81640625" defaultRowHeight="12.5" x14ac:dyDescent="0.25"/>
  <cols>
    <col min="1" max="2" width="1.81640625" customWidth="1"/>
    <col min="3" max="3" width="50.81640625" customWidth="1"/>
    <col min="4" max="4" width="12.81640625" bestFit="1" customWidth="1"/>
  </cols>
  <sheetData>
    <row r="1" spans="1:44" s="219" customFormat="1" ht="86.15" customHeight="1" x14ac:dyDescent="0.25">
      <c r="C1" s="221" t="s">
        <v>235</v>
      </c>
    </row>
    <row r="2" spans="1:44" s="223" customFormat="1" ht="10" customHeight="1" x14ac:dyDescent="0.25"/>
    <row r="3" spans="1:44" s="218" customFormat="1" ht="10" customHeight="1" x14ac:dyDescent="0.25"/>
    <row r="4" spans="1:44" s="218" customFormat="1" ht="10" customHeight="1" x14ac:dyDescent="0.25"/>
    <row r="5" spans="1:44" s="218" customFormat="1" ht="10" customHeight="1" x14ac:dyDescent="0.25">
      <c r="C5" s="474" t="s">
        <v>634</v>
      </c>
      <c r="D5" s="474"/>
      <c r="E5" s="474"/>
      <c r="F5" s="474"/>
      <c r="G5" s="474"/>
      <c r="H5" s="474"/>
      <c r="I5" s="474"/>
    </row>
    <row r="6" spans="1:44" s="218" customFormat="1" ht="10" customHeight="1" x14ac:dyDescent="0.25">
      <c r="C6" s="474"/>
      <c r="D6" s="474"/>
      <c r="E6" s="474"/>
      <c r="F6" s="474"/>
      <c r="G6" s="474"/>
      <c r="H6" s="474"/>
      <c r="I6" s="474"/>
    </row>
    <row r="7" spans="1:44" s="2" customFormat="1" ht="18" customHeight="1" x14ac:dyDescent="0.3">
      <c r="A7" s="302"/>
      <c r="B7" s="302"/>
      <c r="C7" s="3"/>
      <c r="D7" s="475" t="s">
        <v>19</v>
      </c>
      <c r="E7" s="475"/>
      <c r="F7" s="475"/>
      <c r="G7" s="475"/>
      <c r="H7" s="475"/>
      <c r="I7" s="475"/>
      <c r="J7" s="475"/>
      <c r="K7" s="475"/>
      <c r="L7" s="475"/>
      <c r="M7" s="475"/>
      <c r="N7" s="475"/>
      <c r="O7" s="475"/>
    </row>
    <row r="8" spans="1:44" s="2" customFormat="1" ht="18" customHeight="1" x14ac:dyDescent="0.3">
      <c r="A8" s="302"/>
      <c r="B8" s="302"/>
      <c r="C8" s="135"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1:44" s="192" customFormat="1" ht="18" customHeight="1" x14ac:dyDescent="0.25">
      <c r="C9" s="229" t="s">
        <v>25</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c r="AP9" s="230">
        <v>5022255.0035699997</v>
      </c>
      <c r="AQ9" s="230">
        <v>4122677.6400700016</v>
      </c>
      <c r="AR9" s="230">
        <v>3719856.0722399997</v>
      </c>
    </row>
    <row r="10" spans="1:44" s="192" customFormat="1" ht="18" customHeight="1" x14ac:dyDescent="0.25">
      <c r="C10" s="315" t="s">
        <v>190</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c r="AP10" s="231">
        <v>-1257969.29449</v>
      </c>
      <c r="AQ10" s="231">
        <v>-520569.7463399999</v>
      </c>
      <c r="AR10" s="231">
        <v>-688182.27924000006</v>
      </c>
    </row>
    <row r="11" spans="1:44" s="2" customFormat="1" ht="18" customHeight="1" x14ac:dyDescent="0.25">
      <c r="C11" s="26" t="s">
        <v>144</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c r="AP11" s="230">
        <v>3764285.7090799995</v>
      </c>
      <c r="AQ11" s="230">
        <v>3602107.8937300015</v>
      </c>
      <c r="AR11" s="230">
        <v>3031673.7929999996</v>
      </c>
    </row>
    <row r="12" spans="1:44" s="2" customFormat="1" ht="18" customHeight="1" x14ac:dyDescent="0.25">
      <c r="C12" s="82" t="s">
        <v>92</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c r="AP12" s="231">
        <v>-961560.81847999943</v>
      </c>
      <c r="AQ12" s="231">
        <v>-643018.25234990893</v>
      </c>
      <c r="AR12" s="231">
        <v>13882.405200000387</v>
      </c>
    </row>
    <row r="13" spans="1:44" s="2" customFormat="1" ht="18" customHeight="1" x14ac:dyDescent="0.25">
      <c r="C13" s="26" t="s">
        <v>196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c r="AP13" s="230">
        <v>2802724.8906</v>
      </c>
      <c r="AQ13" s="230">
        <v>2959089.6413800926</v>
      </c>
      <c r="AR13" s="230">
        <v>3045556.1982</v>
      </c>
    </row>
    <row r="14" spans="1:44" s="2" customFormat="1" ht="18" customHeight="1" x14ac:dyDescent="0.25">
      <c r="C14" s="82" t="s">
        <v>158</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c r="AP14" s="231">
        <v>-747623.80750999996</v>
      </c>
      <c r="AQ14" s="231">
        <v>-767190.79603000032</v>
      </c>
      <c r="AR14" s="231">
        <v>-890817.37497</v>
      </c>
    </row>
    <row r="15" spans="1:44" s="2" customFormat="1" ht="18" customHeight="1" x14ac:dyDescent="0.25">
      <c r="C15" s="82" t="s">
        <v>455</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c r="AP15" s="231">
        <v>-818879.64064</v>
      </c>
      <c r="AQ15" s="231">
        <v>-945848.29101000028</v>
      </c>
      <c r="AR15" s="231">
        <v>-829864.61063000001</v>
      </c>
    </row>
    <row r="16" spans="1:44" s="2" customFormat="1" ht="18" customHeight="1" x14ac:dyDescent="0.25">
      <c r="C16" s="82" t="s">
        <v>81</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c r="AP16" s="231">
        <v>0</v>
      </c>
      <c r="AQ16" s="231">
        <v>0</v>
      </c>
      <c r="AR16" s="231">
        <v>0</v>
      </c>
    </row>
    <row r="17" spans="3:44" s="2" customFormat="1" ht="18" customHeight="1" x14ac:dyDescent="0.25">
      <c r="C17" s="26" t="s">
        <v>337</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c r="AP17" s="230">
        <v>1236221.44245</v>
      </c>
      <c r="AQ17" s="230">
        <v>1246050.554340092</v>
      </c>
      <c r="AR17" s="230">
        <v>1324874.2126000002</v>
      </c>
    </row>
    <row r="18" spans="3:44" s="2" customFormat="1" ht="18" customHeight="1" x14ac:dyDescent="0.25">
      <c r="C18" s="82" t="s">
        <v>23</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c r="AP18" s="231">
        <v>-146101.75753999996</v>
      </c>
      <c r="AQ18" s="231">
        <v>-189235.70568000007</v>
      </c>
      <c r="AR18" s="231">
        <v>-162489.86143000002</v>
      </c>
    </row>
    <row r="19" spans="3:44" s="2" customFormat="1" ht="18" customHeight="1" x14ac:dyDescent="0.25">
      <c r="C19" s="82" t="s">
        <v>29</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c r="AP19" s="231">
        <v>-112203.88328000004</v>
      </c>
      <c r="AQ19" s="231">
        <v>-121685.48070854395</v>
      </c>
      <c r="AR19" s="231">
        <v>-115838.82011</v>
      </c>
    </row>
    <row r="20" spans="3:44" s="2" customFormat="1" ht="18" customHeight="1" x14ac:dyDescent="0.25">
      <c r="C20" s="82" t="s">
        <v>85</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c r="AP20" s="231">
        <v>-14002.411450000003</v>
      </c>
      <c r="AQ20" s="231">
        <v>-50189.152190000001</v>
      </c>
      <c r="AR20" s="231">
        <v>-28049.690990000003</v>
      </c>
    </row>
    <row r="21" spans="3:44" s="2" customFormat="1" ht="18" customHeight="1" x14ac:dyDescent="0.25">
      <c r="C21" s="82" t="s">
        <v>34</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c r="AP21" s="231">
        <v>0</v>
      </c>
      <c r="AQ21" s="231">
        <v>0</v>
      </c>
      <c r="AR21" s="231">
        <v>-1911.7270099999951</v>
      </c>
    </row>
    <row r="22" spans="3:44" s="2" customFormat="1" ht="18" customHeight="1" x14ac:dyDescent="0.25">
      <c r="C22" s="82" t="s">
        <v>86</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c r="AP22" s="231">
        <v>-6.6773500000000059</v>
      </c>
      <c r="AQ22" s="231">
        <v>417.24637999999999</v>
      </c>
      <c r="AR22" s="231">
        <v>71.900859999999994</v>
      </c>
    </row>
    <row r="23" spans="3:44" s="2" customFormat="1" ht="18" customHeight="1" x14ac:dyDescent="0.25">
      <c r="C23" s="26" t="s">
        <v>338</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c r="AP23" s="230">
        <v>963906.71282999997</v>
      </c>
      <c r="AQ23" s="230">
        <v>885357.46214154793</v>
      </c>
      <c r="AR23" s="230">
        <v>1016656.0139200002</v>
      </c>
    </row>
    <row r="24" spans="3:44" s="2" customFormat="1" ht="18" customHeight="1" x14ac:dyDescent="0.25">
      <c r="C24" s="26" t="s">
        <v>45</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c r="AP24" s="230">
        <v>218881.95305000004</v>
      </c>
      <c r="AQ24" s="230">
        <v>239084.0357399999</v>
      </c>
      <c r="AR24" s="230">
        <v>223005.01675000001</v>
      </c>
    </row>
    <row r="25" spans="3:44"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c r="AP25" s="231">
        <v>259524.28117000003</v>
      </c>
      <c r="AQ25" s="231">
        <v>298308.50234999991</v>
      </c>
      <c r="AR25" s="231">
        <v>309527.10582</v>
      </c>
    </row>
    <row r="26" spans="3:44" s="2" customFormat="1" ht="18" customHeight="1" x14ac:dyDescent="0.25">
      <c r="C26" s="82" t="s">
        <v>339</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c r="AP26" s="231">
        <v>-40642.328119999991</v>
      </c>
      <c r="AQ26" s="231">
        <v>-59224.466610000018</v>
      </c>
      <c r="AR26" s="231">
        <v>-86522.089069999987</v>
      </c>
    </row>
    <row r="27" spans="3:44" s="2" customFormat="1" ht="18" customHeight="1" x14ac:dyDescent="0.25">
      <c r="C27" s="26" t="s">
        <v>87</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c r="AP27" s="230">
        <v>1182788.66588</v>
      </c>
      <c r="AQ27" s="230">
        <v>1124441.4978815478</v>
      </c>
      <c r="AR27" s="230">
        <v>1239661.0306700002</v>
      </c>
    </row>
    <row r="28" spans="3:44" s="2" customFormat="1" ht="18" customHeight="1" x14ac:dyDescent="0.25">
      <c r="C28" s="40" t="s">
        <v>24</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c r="AP28" s="231">
        <v>-322580.70727999997</v>
      </c>
      <c r="AQ28" s="231">
        <v>-260528.972980619</v>
      </c>
      <c r="AR28" s="231">
        <v>-325881.59263199999</v>
      </c>
    </row>
    <row r="29" spans="3:44" s="2" customFormat="1" ht="18" customHeight="1" x14ac:dyDescent="0.25">
      <c r="C29" s="40" t="s">
        <v>88</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c r="AP29" s="231">
        <v>-7024.2583599999998</v>
      </c>
      <c r="AQ29" s="231">
        <v>-10846.093650000003</v>
      </c>
      <c r="AR29" s="231">
        <v>-3700.97001</v>
      </c>
    </row>
    <row r="30" spans="3:44" ht="18" customHeight="1" x14ac:dyDescent="0.25">
      <c r="C30" s="130" t="s">
        <v>340</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3">
        <v>387975.95268799888</v>
      </c>
      <c r="AD30" s="403">
        <v>400443.49819399993</v>
      </c>
      <c r="AE30" s="403">
        <v>337640.72966324899</v>
      </c>
      <c r="AF30" s="403">
        <v>328315.12389250001</v>
      </c>
      <c r="AG30" s="403">
        <v>376112.7775075002</v>
      </c>
      <c r="AH30" s="403">
        <v>349085.53687500028</v>
      </c>
      <c r="AI30" s="403">
        <v>413723.90117977548</v>
      </c>
      <c r="AJ30" s="403">
        <v>331865.22827999981</v>
      </c>
      <c r="AK30" s="403">
        <v>243040.40842833099</v>
      </c>
      <c r="AL30" s="403">
        <v>328005.80635000032</v>
      </c>
      <c r="AM30" s="403">
        <v>540172.36388420209</v>
      </c>
      <c r="AN30" s="403">
        <v>355025.96157599962</v>
      </c>
      <c r="AO30" s="403">
        <v>734133.1613597417</v>
      </c>
      <c r="AP30" s="403">
        <v>853183.70024000003</v>
      </c>
      <c r="AQ30" s="403">
        <v>853066.43125092878</v>
      </c>
      <c r="AR30" s="403">
        <v>910078.46802800021</v>
      </c>
    </row>
    <row r="31" spans="3:44" s="2" customFormat="1" ht="18" customHeight="1" x14ac:dyDescent="0.25">
      <c r="C31" s="26" t="s">
        <v>37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30">
        <v>0</v>
      </c>
      <c r="AD31" s="230">
        <v>0</v>
      </c>
      <c r="AE31" s="230">
        <v>16502.212060000482</v>
      </c>
      <c r="AF31" s="230">
        <v>0</v>
      </c>
      <c r="AG31" s="230">
        <v>0</v>
      </c>
      <c r="AH31" s="230">
        <v>0</v>
      </c>
      <c r="AI31" s="230">
        <v>0</v>
      </c>
      <c r="AJ31" s="230">
        <v>0</v>
      </c>
      <c r="AK31" s="230">
        <v>0</v>
      </c>
      <c r="AL31" s="230">
        <v>0</v>
      </c>
      <c r="AM31" s="230">
        <v>0</v>
      </c>
      <c r="AN31" s="230">
        <v>0</v>
      </c>
      <c r="AO31" s="230">
        <v>0</v>
      </c>
      <c r="AP31" s="230">
        <v>0</v>
      </c>
      <c r="AQ31" s="230">
        <v>0</v>
      </c>
      <c r="AR31" s="230">
        <v>0</v>
      </c>
    </row>
    <row r="32" spans="3:44" s="2" customFormat="1" ht="18" customHeight="1" x14ac:dyDescent="0.25">
      <c r="C32" s="82" t="s">
        <v>116</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row>
    <row r="33" spans="3:44" s="2" customFormat="1" ht="18" customHeight="1" x14ac:dyDescent="0.25">
      <c r="C33" s="82" t="s">
        <v>117</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31">
        <v>0</v>
      </c>
      <c r="AD33" s="231">
        <v>0</v>
      </c>
      <c r="AE33" s="231">
        <v>0</v>
      </c>
      <c r="AF33" s="231">
        <v>0</v>
      </c>
      <c r="AG33" s="231">
        <v>0</v>
      </c>
      <c r="AH33" s="231">
        <v>0</v>
      </c>
      <c r="AI33" s="231">
        <v>0</v>
      </c>
      <c r="AJ33" s="231">
        <v>0</v>
      </c>
      <c r="AK33" s="231">
        <v>0</v>
      </c>
      <c r="AL33" s="231">
        <v>0</v>
      </c>
      <c r="AM33" s="231">
        <v>0</v>
      </c>
      <c r="AN33" s="231">
        <v>0</v>
      </c>
      <c r="AO33" s="231">
        <v>0</v>
      </c>
      <c r="AP33" s="231">
        <v>0</v>
      </c>
      <c r="AQ33" s="231">
        <v>0</v>
      </c>
      <c r="AR33" s="231">
        <v>0</v>
      </c>
    </row>
    <row r="34" spans="3:44" s="2" customFormat="1" ht="18" customHeight="1" x14ac:dyDescent="0.25">
      <c r="C34" s="82" t="s">
        <v>118</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row>
    <row r="35" spans="3:44" ht="18" customHeight="1" x14ac:dyDescent="0.25">
      <c r="C35" s="82" t="s">
        <v>119</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31">
        <v>0</v>
      </c>
      <c r="AD35" s="231">
        <v>0</v>
      </c>
      <c r="AE35" s="231">
        <v>0</v>
      </c>
      <c r="AF35" s="231">
        <v>0</v>
      </c>
      <c r="AG35" s="231">
        <v>0</v>
      </c>
      <c r="AH35" s="231">
        <v>0</v>
      </c>
      <c r="AI35" s="231">
        <v>0</v>
      </c>
      <c r="AJ35" s="231">
        <v>0</v>
      </c>
      <c r="AK35" s="231">
        <v>0</v>
      </c>
      <c r="AL35" s="231">
        <v>0</v>
      </c>
      <c r="AM35" s="231">
        <v>0</v>
      </c>
      <c r="AN35" s="231">
        <v>0</v>
      </c>
      <c r="AO35" s="231">
        <v>0</v>
      </c>
      <c r="AP35" s="231">
        <v>0</v>
      </c>
      <c r="AQ35" s="231">
        <v>0</v>
      </c>
      <c r="AR35" s="231">
        <v>0</v>
      </c>
    </row>
    <row r="36" spans="3:44" ht="18" customHeight="1" x14ac:dyDescent="0.25">
      <c r="C36" s="82" t="s">
        <v>114</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row>
    <row r="37" spans="3:44" ht="18" customHeight="1" x14ac:dyDescent="0.25">
      <c r="C37" s="82" t="s">
        <v>115</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row>
    <row r="38" spans="3:44" ht="18" customHeight="1" x14ac:dyDescent="0.25">
      <c r="C38" s="82" t="s">
        <v>274</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row>
    <row r="39" spans="3:44" ht="18" customHeight="1" x14ac:dyDescent="0.25">
      <c r="C39" s="82" t="s">
        <v>277</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row>
    <row r="40" spans="3:44" ht="18" customHeight="1" x14ac:dyDescent="0.25">
      <c r="C40" s="82" t="s">
        <v>278</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31">
        <v>0</v>
      </c>
      <c r="AD40" s="231">
        <v>0</v>
      </c>
      <c r="AE40" s="231">
        <v>0</v>
      </c>
      <c r="AF40" s="231">
        <v>0</v>
      </c>
      <c r="AG40" s="231">
        <v>0</v>
      </c>
      <c r="AH40" s="231">
        <v>0</v>
      </c>
      <c r="AI40" s="231">
        <v>0</v>
      </c>
      <c r="AJ40" s="231">
        <v>0</v>
      </c>
      <c r="AK40" s="231">
        <v>0</v>
      </c>
      <c r="AL40" s="231">
        <v>0</v>
      </c>
      <c r="AM40" s="231">
        <v>0</v>
      </c>
      <c r="AN40" s="231">
        <v>0</v>
      </c>
      <c r="AO40" s="231">
        <v>0</v>
      </c>
      <c r="AP40" s="231">
        <v>0</v>
      </c>
      <c r="AQ40" s="231">
        <v>0</v>
      </c>
      <c r="AR40" s="231">
        <v>0</v>
      </c>
    </row>
    <row r="41" spans="3:44" ht="18" customHeight="1" x14ac:dyDescent="0.25">
      <c r="C41" s="82" t="s">
        <v>379</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31">
        <v>0</v>
      </c>
      <c r="AD41" s="231">
        <v>0</v>
      </c>
      <c r="AE41" s="231">
        <v>0</v>
      </c>
      <c r="AF41" s="231">
        <v>0</v>
      </c>
      <c r="AG41" s="231">
        <v>0</v>
      </c>
      <c r="AH41" s="231">
        <v>0</v>
      </c>
      <c r="AI41" s="231">
        <v>0</v>
      </c>
      <c r="AJ41" s="231">
        <v>0</v>
      </c>
      <c r="AK41" s="231">
        <v>0</v>
      </c>
      <c r="AL41" s="231">
        <v>0</v>
      </c>
      <c r="AM41" s="231">
        <v>0</v>
      </c>
      <c r="AN41" s="231">
        <v>0</v>
      </c>
      <c r="AO41" s="231">
        <v>0</v>
      </c>
      <c r="AP41" s="231">
        <v>0</v>
      </c>
      <c r="AQ41" s="231">
        <v>0</v>
      </c>
      <c r="AR41" s="231">
        <v>0</v>
      </c>
    </row>
    <row r="42" spans="3:44" ht="18" customHeight="1" x14ac:dyDescent="0.25">
      <c r="C42" s="82" t="s">
        <v>380</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row>
    <row r="43" spans="3:44" ht="18" customHeight="1" x14ac:dyDescent="0.25">
      <c r="C43" s="82" t="s">
        <v>381</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row>
    <row r="44" spans="3:44" ht="18" customHeight="1" x14ac:dyDescent="0.25">
      <c r="C44" s="82" t="s">
        <v>422</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row>
    <row r="45" spans="3:44" ht="18" customHeight="1" x14ac:dyDescent="0.25">
      <c r="C45" s="82" t="s">
        <v>423</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31">
        <v>0</v>
      </c>
      <c r="AD45" s="231">
        <v>0</v>
      </c>
      <c r="AE45" s="231">
        <v>0</v>
      </c>
      <c r="AF45" s="231">
        <v>0</v>
      </c>
      <c r="AG45" s="231">
        <v>0</v>
      </c>
      <c r="AH45" s="231">
        <v>0</v>
      </c>
      <c r="AI45" s="231">
        <v>0</v>
      </c>
      <c r="AJ45" s="231">
        <v>0</v>
      </c>
      <c r="AK45" s="231">
        <v>0</v>
      </c>
      <c r="AL45" s="231">
        <v>0</v>
      </c>
      <c r="AM45" s="231">
        <v>0</v>
      </c>
      <c r="AN45" s="231">
        <v>0</v>
      </c>
      <c r="AO45" s="231">
        <v>0</v>
      </c>
      <c r="AP45" s="231">
        <v>0</v>
      </c>
      <c r="AQ45" s="231">
        <v>0</v>
      </c>
      <c r="AR45" s="231">
        <v>0</v>
      </c>
    </row>
    <row r="46" spans="3:44" ht="18" customHeight="1" x14ac:dyDescent="0.25">
      <c r="C46" s="82" t="s">
        <v>424</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31">
        <v>0</v>
      </c>
      <c r="AD46" s="231">
        <v>0</v>
      </c>
      <c r="AE46" s="231">
        <v>0</v>
      </c>
      <c r="AF46" s="231">
        <v>0</v>
      </c>
      <c r="AG46" s="231">
        <v>0</v>
      </c>
      <c r="AH46" s="231">
        <v>0</v>
      </c>
      <c r="AI46" s="231">
        <v>0</v>
      </c>
      <c r="AJ46" s="231">
        <v>0</v>
      </c>
      <c r="AK46" s="231">
        <v>0</v>
      </c>
      <c r="AL46" s="231">
        <v>0</v>
      </c>
      <c r="AM46" s="231">
        <v>0</v>
      </c>
      <c r="AN46" s="231">
        <v>0</v>
      </c>
      <c r="AO46" s="231">
        <v>0</v>
      </c>
      <c r="AP46" s="231">
        <v>0</v>
      </c>
      <c r="AQ46" s="231">
        <v>0</v>
      </c>
      <c r="AR46" s="231">
        <v>0</v>
      </c>
    </row>
    <row r="47" spans="3:44" ht="18" customHeight="1" x14ac:dyDescent="0.25">
      <c r="C47" s="82" t="s">
        <v>425</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row>
    <row r="48" spans="3:44" ht="18" customHeight="1" x14ac:dyDescent="0.25">
      <c r="C48" s="82" t="s">
        <v>426</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row>
    <row r="49" spans="1:44" ht="18" customHeight="1" x14ac:dyDescent="0.25">
      <c r="C49" s="82" t="s">
        <v>427</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row>
    <row r="50" spans="1:44" ht="18" customHeight="1" x14ac:dyDescent="0.25">
      <c r="C50" s="82" t="s">
        <v>428</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31">
        <v>0</v>
      </c>
      <c r="AD50" s="231">
        <v>0</v>
      </c>
      <c r="AE50" s="231">
        <v>0</v>
      </c>
      <c r="AF50" s="231">
        <v>0</v>
      </c>
      <c r="AG50" s="231">
        <v>0</v>
      </c>
      <c r="AH50" s="231">
        <v>0</v>
      </c>
      <c r="AI50" s="231">
        <v>0</v>
      </c>
      <c r="AJ50" s="231">
        <v>0</v>
      </c>
      <c r="AK50" s="231">
        <v>0</v>
      </c>
      <c r="AL50" s="231">
        <v>0</v>
      </c>
      <c r="AM50" s="231">
        <v>0</v>
      </c>
      <c r="AN50" s="231">
        <v>0</v>
      </c>
      <c r="AO50" s="231">
        <v>0</v>
      </c>
      <c r="AP50" s="231">
        <v>0</v>
      </c>
      <c r="AQ50" s="231">
        <v>0</v>
      </c>
      <c r="AR50" s="231">
        <v>0</v>
      </c>
    </row>
    <row r="51" spans="1:44" ht="18" customHeight="1" x14ac:dyDescent="0.25">
      <c r="C51" s="82" t="s">
        <v>429</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31">
        <v>0</v>
      </c>
      <c r="AD51" s="231">
        <v>0</v>
      </c>
      <c r="AE51" s="231">
        <v>0</v>
      </c>
      <c r="AF51" s="231">
        <v>0</v>
      </c>
      <c r="AG51" s="231">
        <v>0</v>
      </c>
      <c r="AH51" s="231">
        <v>0</v>
      </c>
      <c r="AI51" s="231">
        <v>0</v>
      </c>
      <c r="AJ51" s="231">
        <v>0</v>
      </c>
      <c r="AK51" s="231">
        <v>0</v>
      </c>
      <c r="AL51" s="231">
        <v>0</v>
      </c>
      <c r="AM51" s="231">
        <v>0</v>
      </c>
      <c r="AN51" s="231">
        <v>0</v>
      </c>
      <c r="AO51" s="231">
        <v>0</v>
      </c>
      <c r="AP51" s="231">
        <v>0</v>
      </c>
      <c r="AQ51" s="231">
        <v>0</v>
      </c>
      <c r="AR51" s="231">
        <v>0</v>
      </c>
    </row>
    <row r="52" spans="1:44" ht="18" customHeight="1" x14ac:dyDescent="0.25">
      <c r="C52" s="82" t="s">
        <v>430</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row>
    <row r="53" spans="1:44" ht="18" customHeight="1" x14ac:dyDescent="0.25">
      <c r="C53" s="82" t="s">
        <v>431</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row>
    <row r="54" spans="1:44" ht="18" customHeight="1" x14ac:dyDescent="0.25">
      <c r="C54" s="82" t="s">
        <v>432</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row>
    <row r="55" spans="1:44" ht="18" customHeight="1" x14ac:dyDescent="0.25">
      <c r="C55" s="82" t="s">
        <v>464</v>
      </c>
      <c r="D55" s="450">
        <v>0</v>
      </c>
      <c r="E55" s="450">
        <v>0</v>
      </c>
      <c r="F55" s="450">
        <v>0</v>
      </c>
      <c r="G55" s="450">
        <v>0</v>
      </c>
      <c r="H55" s="450">
        <v>0</v>
      </c>
      <c r="I55" s="450">
        <v>0</v>
      </c>
      <c r="J55" s="450">
        <v>0</v>
      </c>
      <c r="K55" s="450">
        <v>0</v>
      </c>
      <c r="L55" s="450">
        <v>0</v>
      </c>
      <c r="M55" s="450">
        <v>0</v>
      </c>
      <c r="N55" s="450">
        <v>0</v>
      </c>
      <c r="O55" s="450">
        <v>0</v>
      </c>
      <c r="P55" s="450">
        <v>0</v>
      </c>
      <c r="Q55" s="450">
        <v>0</v>
      </c>
      <c r="R55" s="450">
        <v>0</v>
      </c>
      <c r="S55" s="450">
        <v>0</v>
      </c>
      <c r="T55" s="450">
        <v>0</v>
      </c>
      <c r="U55" s="450">
        <v>0</v>
      </c>
      <c r="V55" s="450">
        <v>0</v>
      </c>
      <c r="W55" s="450">
        <v>0</v>
      </c>
      <c r="X55" s="450">
        <v>0</v>
      </c>
      <c r="Y55" s="450">
        <v>0</v>
      </c>
      <c r="Z55" s="450">
        <v>0</v>
      </c>
      <c r="AA55" s="450">
        <v>0</v>
      </c>
      <c r="AB55" s="450">
        <v>0</v>
      </c>
      <c r="AC55" s="450">
        <v>0</v>
      </c>
      <c r="AD55" s="450">
        <v>0</v>
      </c>
      <c r="AE55" s="231">
        <v>44490.365960000367</v>
      </c>
      <c r="AF55" s="231">
        <v>0</v>
      </c>
      <c r="AG55" s="231">
        <v>0</v>
      </c>
      <c r="AH55" s="231">
        <v>0</v>
      </c>
      <c r="AI55" s="231">
        <v>0</v>
      </c>
      <c r="AJ55" s="231">
        <v>0</v>
      </c>
      <c r="AK55" s="231">
        <v>0</v>
      </c>
      <c r="AL55" s="231">
        <v>0</v>
      </c>
      <c r="AM55" s="231">
        <v>0</v>
      </c>
      <c r="AN55" s="231">
        <v>0</v>
      </c>
      <c r="AO55" s="231">
        <v>0</v>
      </c>
      <c r="AP55" s="231">
        <v>0</v>
      </c>
      <c r="AQ55" s="231">
        <v>0</v>
      </c>
      <c r="AR55" s="231">
        <v>0</v>
      </c>
    </row>
    <row r="56" spans="1:44" ht="18" customHeight="1" x14ac:dyDescent="0.25">
      <c r="C56" s="82" t="s">
        <v>465</v>
      </c>
      <c r="D56" s="450">
        <v>0</v>
      </c>
      <c r="E56" s="450">
        <v>0</v>
      </c>
      <c r="F56" s="450">
        <v>0</v>
      </c>
      <c r="G56" s="450">
        <v>0</v>
      </c>
      <c r="H56" s="450">
        <v>0</v>
      </c>
      <c r="I56" s="450">
        <v>0</v>
      </c>
      <c r="J56" s="450">
        <v>0</v>
      </c>
      <c r="K56" s="450">
        <v>0</v>
      </c>
      <c r="L56" s="450">
        <v>0</v>
      </c>
      <c r="M56" s="450">
        <v>0</v>
      </c>
      <c r="N56" s="450">
        <v>0</v>
      </c>
      <c r="O56" s="450">
        <v>0</v>
      </c>
      <c r="P56" s="450">
        <v>0</v>
      </c>
      <c r="Q56" s="450">
        <v>0</v>
      </c>
      <c r="R56" s="450">
        <v>0</v>
      </c>
      <c r="S56" s="450">
        <v>0</v>
      </c>
      <c r="T56" s="450">
        <v>0</v>
      </c>
      <c r="U56" s="450">
        <v>0</v>
      </c>
      <c r="V56" s="450">
        <v>0</v>
      </c>
      <c r="W56" s="450">
        <v>0</v>
      </c>
      <c r="X56" s="450">
        <v>0</v>
      </c>
      <c r="Y56" s="450">
        <v>0</v>
      </c>
      <c r="Z56" s="450">
        <v>0</v>
      </c>
      <c r="AA56" s="450">
        <v>0</v>
      </c>
      <c r="AB56" s="450">
        <v>0</v>
      </c>
      <c r="AC56" s="450">
        <v>0</v>
      </c>
      <c r="AD56" s="450">
        <v>0</v>
      </c>
      <c r="AE56" s="231">
        <v>-14917.877219999882</v>
      </c>
      <c r="AF56" s="231">
        <v>0</v>
      </c>
      <c r="AG56" s="231">
        <v>0</v>
      </c>
      <c r="AH56" s="231">
        <v>0</v>
      </c>
      <c r="AI56" s="231">
        <v>0</v>
      </c>
      <c r="AJ56" s="231">
        <v>0</v>
      </c>
      <c r="AK56" s="231">
        <v>0</v>
      </c>
      <c r="AL56" s="231">
        <v>0</v>
      </c>
      <c r="AM56" s="231">
        <v>0</v>
      </c>
      <c r="AN56" s="231">
        <v>0</v>
      </c>
      <c r="AO56" s="231">
        <v>0</v>
      </c>
      <c r="AP56" s="231">
        <v>0</v>
      </c>
      <c r="AQ56" s="231">
        <v>0</v>
      </c>
      <c r="AR56" s="231">
        <v>0</v>
      </c>
    </row>
    <row r="57" spans="1:44" ht="18" customHeight="1" x14ac:dyDescent="0.25">
      <c r="C57" s="82" t="s">
        <v>466</v>
      </c>
      <c r="D57" s="450">
        <v>0</v>
      </c>
      <c r="E57" s="450">
        <v>0</v>
      </c>
      <c r="F57" s="450">
        <v>0</v>
      </c>
      <c r="G57" s="450">
        <v>0</v>
      </c>
      <c r="H57" s="450">
        <v>0</v>
      </c>
      <c r="I57" s="450">
        <v>0</v>
      </c>
      <c r="J57" s="450">
        <v>0</v>
      </c>
      <c r="K57" s="450">
        <v>0</v>
      </c>
      <c r="L57" s="450">
        <v>0</v>
      </c>
      <c r="M57" s="450">
        <v>0</v>
      </c>
      <c r="N57" s="450">
        <v>0</v>
      </c>
      <c r="O57" s="450">
        <v>0</v>
      </c>
      <c r="P57" s="450">
        <v>0</v>
      </c>
      <c r="Q57" s="450">
        <v>0</v>
      </c>
      <c r="R57" s="450">
        <v>0</v>
      </c>
      <c r="S57" s="450">
        <v>0</v>
      </c>
      <c r="T57" s="450">
        <v>0</v>
      </c>
      <c r="U57" s="450">
        <v>0</v>
      </c>
      <c r="V57" s="450">
        <v>0</v>
      </c>
      <c r="W57" s="450">
        <v>0</v>
      </c>
      <c r="X57" s="450">
        <v>0</v>
      </c>
      <c r="Y57" s="450">
        <v>0</v>
      </c>
      <c r="Z57" s="450">
        <v>0</v>
      </c>
      <c r="AA57" s="450">
        <v>0</v>
      </c>
      <c r="AB57" s="450">
        <v>0</v>
      </c>
      <c r="AC57" s="450">
        <v>0</v>
      </c>
      <c r="AD57" s="450">
        <v>0</v>
      </c>
      <c r="AE57" s="231">
        <v>-2068.8019200000012</v>
      </c>
      <c r="AF57" s="231">
        <v>0</v>
      </c>
      <c r="AG57" s="231">
        <v>0</v>
      </c>
      <c r="AH57" s="231">
        <v>0</v>
      </c>
      <c r="AI57" s="231">
        <v>0</v>
      </c>
      <c r="AJ57" s="231">
        <v>0</v>
      </c>
      <c r="AK57" s="231">
        <v>0</v>
      </c>
      <c r="AL57" s="231">
        <v>0</v>
      </c>
      <c r="AM57" s="231">
        <v>0</v>
      </c>
      <c r="AN57" s="231">
        <v>0</v>
      </c>
      <c r="AO57" s="231">
        <v>0</v>
      </c>
      <c r="AP57" s="231">
        <v>0</v>
      </c>
      <c r="AQ57" s="231">
        <v>0</v>
      </c>
      <c r="AR57" s="231">
        <v>0</v>
      </c>
    </row>
    <row r="58" spans="1:44" ht="18" customHeight="1" x14ac:dyDescent="0.25">
      <c r="C58" s="82" t="s">
        <v>467</v>
      </c>
      <c r="D58" s="450">
        <v>0</v>
      </c>
      <c r="E58" s="450">
        <v>0</v>
      </c>
      <c r="F58" s="450">
        <v>0</v>
      </c>
      <c r="G58" s="450">
        <v>0</v>
      </c>
      <c r="H58" s="450">
        <v>0</v>
      </c>
      <c r="I58" s="450">
        <v>0</v>
      </c>
      <c r="J58" s="450">
        <v>0</v>
      </c>
      <c r="K58" s="450">
        <v>0</v>
      </c>
      <c r="L58" s="450">
        <v>0</v>
      </c>
      <c r="M58" s="450">
        <v>0</v>
      </c>
      <c r="N58" s="450">
        <v>0</v>
      </c>
      <c r="O58" s="450">
        <v>0</v>
      </c>
      <c r="P58" s="450">
        <v>0</v>
      </c>
      <c r="Q58" s="450">
        <v>0</v>
      </c>
      <c r="R58" s="450">
        <v>0</v>
      </c>
      <c r="S58" s="450">
        <v>0</v>
      </c>
      <c r="T58" s="450">
        <v>0</v>
      </c>
      <c r="U58" s="450">
        <v>0</v>
      </c>
      <c r="V58" s="450">
        <v>0</v>
      </c>
      <c r="W58" s="450">
        <v>0</v>
      </c>
      <c r="X58" s="450">
        <v>0</v>
      </c>
      <c r="Y58" s="450">
        <v>0</v>
      </c>
      <c r="Z58" s="450">
        <v>0</v>
      </c>
      <c r="AA58" s="450">
        <v>0</v>
      </c>
      <c r="AB58" s="450">
        <v>0</v>
      </c>
      <c r="AC58" s="450">
        <v>0</v>
      </c>
      <c r="AD58" s="450">
        <v>0</v>
      </c>
      <c r="AE58" s="231">
        <v>-11001.474760000001</v>
      </c>
      <c r="AF58" s="231">
        <v>0</v>
      </c>
      <c r="AG58" s="231">
        <v>0</v>
      </c>
      <c r="AH58" s="231">
        <v>0</v>
      </c>
      <c r="AI58" s="231">
        <v>0</v>
      </c>
      <c r="AJ58" s="231">
        <v>0</v>
      </c>
      <c r="AK58" s="231">
        <v>0</v>
      </c>
      <c r="AL58" s="231">
        <v>0</v>
      </c>
      <c r="AM58" s="231">
        <v>0</v>
      </c>
      <c r="AN58" s="231">
        <v>0</v>
      </c>
      <c r="AO58" s="231">
        <v>0</v>
      </c>
      <c r="AP58" s="231">
        <v>0</v>
      </c>
      <c r="AQ58" s="231">
        <v>0</v>
      </c>
      <c r="AR58" s="231">
        <v>0</v>
      </c>
    </row>
    <row r="59" spans="1:44" ht="18" customHeight="1" x14ac:dyDescent="0.25">
      <c r="C59" s="130" t="s">
        <v>257</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3">
        <v>387976.20268799423</v>
      </c>
      <c r="AD59" s="403">
        <v>400443.49819399981</v>
      </c>
      <c r="AE59" s="403">
        <v>354142.84172325028</v>
      </c>
      <c r="AF59" s="403">
        <v>328315.12389250001</v>
      </c>
      <c r="AG59" s="403">
        <v>376112.77750749973</v>
      </c>
      <c r="AH59" s="403">
        <v>349085.53687500017</v>
      </c>
      <c r="AI59" s="403">
        <v>413723.90114977385</v>
      </c>
      <c r="AJ59" s="403">
        <v>331865.1027000001</v>
      </c>
      <c r="AK59" s="403">
        <v>243040.40842833163</v>
      </c>
      <c r="AL59" s="403">
        <v>328006.03169000027</v>
      </c>
      <c r="AM59" s="403">
        <v>540172.36362420011</v>
      </c>
      <c r="AN59" s="403">
        <v>355025.96157599997</v>
      </c>
      <c r="AO59" s="403">
        <v>734133.16135974263</v>
      </c>
      <c r="AP59" s="403">
        <v>853183.70024000027</v>
      </c>
      <c r="AQ59" s="403">
        <v>853066.43125092785</v>
      </c>
      <c r="AR59" s="403">
        <v>910078.46802799974</v>
      </c>
    </row>
    <row r="60" spans="1:44" ht="13" x14ac:dyDescent="0.3">
      <c r="A60" s="304"/>
      <c r="C60" s="61" t="s">
        <v>569</v>
      </c>
      <c r="N60" s="101"/>
      <c r="O60" s="101"/>
    </row>
    <row r="61" spans="1:44" x14ac:dyDescent="0.25">
      <c r="C61" s="61" t="s">
        <v>464</v>
      </c>
      <c r="N61" s="101"/>
      <c r="O61" s="101"/>
    </row>
    <row r="62" spans="1:44"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4"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V23"/>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 min="4" max="48" width="14"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623</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206" t="s">
        <v>197</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4"/>
      <c r="AH9" s="254"/>
      <c r="AI9" s="254"/>
      <c r="AJ9" s="254"/>
      <c r="AK9" s="254"/>
      <c r="AL9" s="254"/>
      <c r="AM9" s="254"/>
      <c r="AN9" s="254"/>
      <c r="AO9" s="254"/>
      <c r="AP9" s="254"/>
      <c r="AQ9" s="254"/>
      <c r="AR9" s="254"/>
      <c r="AS9" s="254"/>
      <c r="AT9" s="254"/>
      <c r="AU9" s="254"/>
      <c r="AV9" s="254"/>
    </row>
    <row r="10" spans="3:48" s="2" customFormat="1" ht="18" customHeight="1" x14ac:dyDescent="0.25">
      <c r="C10" s="381" t="s">
        <v>191</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4">
        <v>27.102945046194115</v>
      </c>
      <c r="AH10" s="404">
        <v>28.60579499903988</v>
      </c>
      <c r="AI10" s="404">
        <v>23.825246476854296</v>
      </c>
      <c r="AJ10" s="404">
        <v>29.744730164938559</v>
      </c>
      <c r="AK10" s="404">
        <v>31.385122573527784</v>
      </c>
      <c r="AL10" s="404">
        <v>32.347660863355486</v>
      </c>
      <c r="AM10" s="404">
        <v>29.104480265749501</v>
      </c>
      <c r="AN10" s="404">
        <v>37.806809828685601</v>
      </c>
      <c r="AO10" s="404">
        <v>51.089148254482119</v>
      </c>
      <c r="AP10" s="404">
        <v>41.328162994439488</v>
      </c>
      <c r="AQ10" s="404">
        <v>27.214663569802898</v>
      </c>
      <c r="AR10" s="404">
        <v>45.257927152155411</v>
      </c>
      <c r="AS10" s="404">
        <v>27.342518963099632</v>
      </c>
      <c r="AT10" s="404">
        <v>26.674890925521794</v>
      </c>
      <c r="AU10" s="404">
        <v>25.926581787234721</v>
      </c>
      <c r="AV10" s="404">
        <v>29.249743462179268</v>
      </c>
    </row>
    <row r="11" spans="3:48" s="2" customFormat="1" ht="18" customHeight="1" x14ac:dyDescent="0.25">
      <c r="C11" s="381" t="s">
        <v>162</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4">
        <v>30.615127162932112</v>
      </c>
      <c r="AH11" s="404">
        <v>31.023335153047494</v>
      </c>
      <c r="AI11" s="404">
        <v>37.760609615610605</v>
      </c>
      <c r="AJ11" s="404">
        <v>35.011374587705745</v>
      </c>
      <c r="AK11" s="404">
        <v>33.28614209904319</v>
      </c>
      <c r="AL11" s="404">
        <v>34.62400454783203</v>
      </c>
      <c r="AM11" s="404">
        <v>31.989142124377434</v>
      </c>
      <c r="AN11" s="404">
        <v>30.695676820228218</v>
      </c>
      <c r="AO11" s="404">
        <v>30.645626516606651</v>
      </c>
      <c r="AP11" s="404">
        <v>31.866887526700001</v>
      </c>
      <c r="AQ11" s="404">
        <v>31.127302367410337</v>
      </c>
      <c r="AR11" s="404">
        <v>27.644751100249369</v>
      </c>
      <c r="AS11" s="404">
        <v>29.784538261705933</v>
      </c>
      <c r="AT11" s="404">
        <v>29.217267930449513</v>
      </c>
      <c r="AU11" s="404">
        <v>31.9641648493239</v>
      </c>
      <c r="AV11" s="404">
        <v>27.248376211887692</v>
      </c>
    </row>
    <row r="12" spans="3:48" s="2" customFormat="1" ht="18" customHeight="1" x14ac:dyDescent="0.25">
      <c r="C12" s="381" t="s">
        <v>163</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4">
        <v>12.787684983625386</v>
      </c>
      <c r="AH12" s="404">
        <v>13.511139633658352</v>
      </c>
      <c r="AI12" s="404">
        <v>14.916384027550777</v>
      </c>
      <c r="AJ12" s="404">
        <v>14.845768069681384</v>
      </c>
      <c r="AK12" s="404">
        <v>12.36982957868355</v>
      </c>
      <c r="AL12" s="404">
        <v>11.784894683897338</v>
      </c>
      <c r="AM12" s="404">
        <v>13.323470233059195</v>
      </c>
      <c r="AN12" s="404">
        <v>12.925849820730898</v>
      </c>
      <c r="AO12" s="404">
        <v>8.1239648379958052</v>
      </c>
      <c r="AP12" s="404">
        <v>9.919237172768721</v>
      </c>
      <c r="AQ12" s="404">
        <v>12.415182962749292</v>
      </c>
      <c r="AR12" s="404">
        <v>10.358394344099441</v>
      </c>
      <c r="AS12" s="404">
        <v>10.015769591823661</v>
      </c>
      <c r="AT12" s="404">
        <v>9.7158323738190724</v>
      </c>
      <c r="AU12" s="404">
        <v>12.203426808324922</v>
      </c>
      <c r="AV12" s="404">
        <v>10.059849583832252</v>
      </c>
    </row>
    <row r="13" spans="3:48" s="2" customFormat="1" ht="18" customHeight="1" x14ac:dyDescent="0.25">
      <c r="C13" s="381" t="s">
        <v>192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4">
        <v>70.341155128532534</v>
      </c>
      <c r="AH13" s="404">
        <v>72.955893641793168</v>
      </c>
      <c r="AI13" s="404">
        <v>76.393618817521102</v>
      </c>
      <c r="AJ13" s="404">
        <v>79.601872822325703</v>
      </c>
      <c r="AK13" s="404">
        <v>77.04109425125452</v>
      </c>
      <c r="AL13" s="404">
        <v>78.756560095084865</v>
      </c>
      <c r="AM13" s="404">
        <v>74.417092623186136</v>
      </c>
      <c r="AN13" s="404">
        <v>81.428336469644719</v>
      </c>
      <c r="AO13" s="404">
        <v>89.858739609084594</v>
      </c>
      <c r="AP13" s="404">
        <v>83.114287693908224</v>
      </c>
      <c r="AQ13" s="404">
        <v>70.757148899962516</v>
      </c>
      <c r="AR13" s="404">
        <v>83.261072596504221</v>
      </c>
      <c r="AS13" s="404">
        <v>67.142826816629224</v>
      </c>
      <c r="AT13" s="404">
        <v>65.607991229790372</v>
      </c>
      <c r="AU13" s="404">
        <v>70.094173444883552</v>
      </c>
      <c r="AV13" s="404">
        <v>66.557969257899217</v>
      </c>
    </row>
    <row r="14" spans="3:48" s="2" customFormat="1" ht="18" customHeight="1" x14ac:dyDescent="0.25">
      <c r="C14" s="381" t="s">
        <v>193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4">
        <v>69.340074076051337</v>
      </c>
      <c r="AH14" s="404">
        <v>70.196457831625764</v>
      </c>
      <c r="AI14" s="404">
        <v>73.861775626808253</v>
      </c>
      <c r="AJ14" s="404">
        <v>75.955644634343543</v>
      </c>
      <c r="AK14" s="404">
        <v>73.989828953323808</v>
      </c>
      <c r="AL14" s="404">
        <v>77.25453331404394</v>
      </c>
      <c r="AM14" s="404">
        <v>72.334204828965582</v>
      </c>
      <c r="AN14" s="404">
        <v>78.873759221545697</v>
      </c>
      <c r="AO14" s="404">
        <v>87.178670871749702</v>
      </c>
      <c r="AP14" s="404">
        <v>80.153774549965206</v>
      </c>
      <c r="AQ14" s="404">
        <v>69.368997322685004</v>
      </c>
      <c r="AR14" s="404">
        <v>78.327976879457125</v>
      </c>
      <c r="AS14" s="404">
        <v>63.250814073773221</v>
      </c>
      <c r="AT14" s="404">
        <v>60.855418840618491</v>
      </c>
      <c r="AU14" s="404">
        <v>64.854183512831781</v>
      </c>
      <c r="AV14" s="404">
        <v>62.016900551180541</v>
      </c>
    </row>
    <row r="15" spans="3:48" s="2" customFormat="1" ht="18" customHeight="1" x14ac:dyDescent="0.25">
      <c r="C15" s="381" t="s">
        <v>145</v>
      </c>
      <c r="D15" s="405">
        <v>27.53628643346115</v>
      </c>
      <c r="E15" s="405">
        <v>39.668865410421667</v>
      </c>
      <c r="F15" s="405">
        <v>33.523553246110545</v>
      </c>
      <c r="G15" s="405">
        <v>29.896533307825369</v>
      </c>
      <c r="H15" s="405">
        <v>35.004554231792177</v>
      </c>
      <c r="I15" s="405">
        <v>30.797478742405538</v>
      </c>
      <c r="J15" s="405">
        <v>33.598692706163256</v>
      </c>
      <c r="K15" s="405">
        <v>28.925688267132688</v>
      </c>
      <c r="L15" s="405">
        <v>37.527837863756972</v>
      </c>
      <c r="M15" s="405">
        <v>31.758040460055454</v>
      </c>
      <c r="N15" s="405">
        <v>31.338803394460861</v>
      </c>
      <c r="O15" s="405">
        <v>34.226278273836321</v>
      </c>
      <c r="P15" s="405">
        <v>35.596982645908717</v>
      </c>
      <c r="Q15" s="405">
        <v>35.373281704441119</v>
      </c>
      <c r="R15" s="405">
        <v>33.793197242643387</v>
      </c>
      <c r="S15" s="405">
        <v>34.805511870492118</v>
      </c>
      <c r="T15" s="405">
        <v>40.523152703507648</v>
      </c>
      <c r="U15" s="405">
        <v>38.905032111464045</v>
      </c>
      <c r="V15" s="405">
        <v>35.137394925030037</v>
      </c>
      <c r="W15" s="405">
        <v>35.05453806604875</v>
      </c>
      <c r="X15" s="405">
        <v>36.358690513015389</v>
      </c>
      <c r="Y15" s="405">
        <v>35.904550127612744</v>
      </c>
      <c r="Z15" s="405">
        <v>34.227558904765381</v>
      </c>
      <c r="AA15" s="405">
        <v>36.754195704525138</v>
      </c>
      <c r="AB15" s="405">
        <v>34.486080301225392</v>
      </c>
      <c r="AC15" s="405">
        <v>35.467441799299614</v>
      </c>
      <c r="AD15" s="405">
        <v>35.610357771213238</v>
      </c>
      <c r="AE15" s="405">
        <v>27.328013665838842</v>
      </c>
      <c r="AF15" s="405">
        <v>33.04038897064116</v>
      </c>
      <c r="AG15" s="405">
        <v>26.02425008127376</v>
      </c>
      <c r="AH15" s="405">
        <v>25.710934776025123</v>
      </c>
      <c r="AI15" s="405">
        <v>31.267907215568485</v>
      </c>
      <c r="AJ15" s="405">
        <v>28.67306287720827</v>
      </c>
      <c r="AK15" s="405">
        <v>24.417837230093639</v>
      </c>
      <c r="AL15" s="405">
        <v>23.555088252531444</v>
      </c>
      <c r="AM15" s="405">
        <v>26.203715428526813</v>
      </c>
      <c r="AN15" s="405">
        <v>25.038428534398438</v>
      </c>
      <c r="AO15" s="405">
        <v>14.164675523979438</v>
      </c>
      <c r="AP15" s="405">
        <v>29.699283375773796</v>
      </c>
      <c r="AQ15" s="405">
        <v>27.469924502237287</v>
      </c>
      <c r="AR15" s="405">
        <v>35.735786536725861</v>
      </c>
      <c r="AS15" s="405">
        <v>26.76376374127485</v>
      </c>
      <c r="AT15" s="405">
        <v>27.272894692476491</v>
      </c>
      <c r="AU15" s="405">
        <v>23.169633411027306</v>
      </c>
      <c r="AV15" s="405">
        <v>26.287959738144757</v>
      </c>
    </row>
    <row r="16" spans="3:48" ht="18" customHeight="1" x14ac:dyDescent="0.25">
      <c r="C16" s="443" t="s">
        <v>609</v>
      </c>
    </row>
    <row r="17" spans="3:5" ht="18" customHeight="1" x14ac:dyDescent="0.25">
      <c r="C17" s="12"/>
    </row>
    <row r="18" spans="3:5" ht="13.5" x14ac:dyDescent="0.3">
      <c r="E18" s="205"/>
    </row>
    <row r="19" spans="3:5" ht="13.5" x14ac:dyDescent="0.3">
      <c r="E19" s="205"/>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R14"/>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X8" sqref="AX8"/>
    </sheetView>
  </sheetViews>
  <sheetFormatPr defaultColWidth="12.81640625" defaultRowHeight="12.5" x14ac:dyDescent="0.25"/>
  <cols>
    <col min="1" max="2" width="1.81640625" customWidth="1"/>
    <col min="3" max="3" width="59.1796875" customWidth="1"/>
    <col min="32" max="32" width="14.1796875" bestFit="1" customWidth="1"/>
  </cols>
  <sheetData>
    <row r="1" spans="1:44" s="219" customFormat="1" ht="86.15" customHeight="1" x14ac:dyDescent="0.25">
      <c r="C1" s="221" t="s">
        <v>235</v>
      </c>
    </row>
    <row r="2" spans="1:44" s="222" customFormat="1" ht="10" customHeight="1" x14ac:dyDescent="0.25"/>
    <row r="3" spans="1:44" s="192" customFormat="1" ht="10" customHeight="1" x14ac:dyDescent="0.25"/>
    <row r="4" spans="1:44" s="192" customFormat="1" ht="10" customHeight="1" x14ac:dyDescent="0.25"/>
    <row r="5" spans="1:44" s="192" customFormat="1" ht="10" customHeight="1" x14ac:dyDescent="0.25">
      <c r="C5" s="474" t="s">
        <v>622</v>
      </c>
      <c r="D5" s="474"/>
      <c r="E5" s="474"/>
      <c r="F5" s="474"/>
      <c r="G5" s="474"/>
      <c r="H5" s="474"/>
      <c r="I5" s="474"/>
    </row>
    <row r="6" spans="1:44" s="192" customFormat="1" ht="10" customHeight="1" x14ac:dyDescent="0.25">
      <c r="C6" s="474"/>
      <c r="D6" s="474"/>
      <c r="E6" s="474"/>
      <c r="F6" s="474"/>
      <c r="G6" s="474"/>
      <c r="H6" s="474"/>
      <c r="I6" s="474"/>
    </row>
    <row r="7" spans="1:44" s="2" customFormat="1" ht="18" customHeight="1" x14ac:dyDescent="0.25">
      <c r="C7" s="3"/>
      <c r="D7" s="475" t="s">
        <v>19</v>
      </c>
      <c r="E7" s="475"/>
      <c r="F7" s="475"/>
      <c r="G7" s="475"/>
      <c r="H7" s="475"/>
      <c r="I7" s="475"/>
      <c r="J7" s="475"/>
      <c r="K7" s="475"/>
      <c r="L7" s="475"/>
      <c r="M7" s="475"/>
      <c r="N7" s="475"/>
      <c r="O7" s="475"/>
    </row>
    <row r="8" spans="1: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1:44" s="2" customFormat="1" ht="18" customHeight="1" x14ac:dyDescent="0.25">
      <c r="C9" s="118" t="s">
        <v>238</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6">
        <v>369766.79809889046</v>
      </c>
      <c r="AD9" s="406">
        <v>348910.36606537353</v>
      </c>
      <c r="AE9" s="406">
        <v>293583.56789172173</v>
      </c>
      <c r="AF9" s="406">
        <v>265453.64875300089</v>
      </c>
      <c r="AG9" s="406">
        <v>317925.23457772791</v>
      </c>
      <c r="AH9" s="406">
        <v>319295.8148410694</v>
      </c>
      <c r="AI9" s="406">
        <v>371246.18576341559</v>
      </c>
      <c r="AJ9" s="406">
        <v>282763.67509742954</v>
      </c>
      <c r="AK9" s="406">
        <v>185136.75188585286</v>
      </c>
      <c r="AL9" s="406">
        <v>268116.38060674205</v>
      </c>
      <c r="AM9" s="406">
        <v>505155.76158485509</v>
      </c>
      <c r="AN9" s="406">
        <v>256183.8799602334</v>
      </c>
      <c r="AO9" s="406">
        <v>617375.21888129145</v>
      </c>
      <c r="AP9" s="406">
        <v>693997.19174616237</v>
      </c>
      <c r="AQ9" s="406">
        <v>669377.29013617639</v>
      </c>
      <c r="AR9" s="406">
        <v>745696.9202952832</v>
      </c>
    </row>
    <row r="10" spans="1:44" s="2" customFormat="1" ht="18" customHeight="1" x14ac:dyDescent="0.25">
      <c r="C10" s="118" t="s">
        <v>239</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07">
        <v>18209.154511035671</v>
      </c>
      <c r="AD10" s="407">
        <v>51533.182128626358</v>
      </c>
      <c r="AE10" s="407">
        <v>44057.024307341679</v>
      </c>
      <c r="AF10" s="407">
        <v>62861.475139499147</v>
      </c>
      <c r="AG10" s="407">
        <v>58187.542929772266</v>
      </c>
      <c r="AH10" s="407">
        <v>29789.722033930899</v>
      </c>
      <c r="AI10" s="407">
        <v>42477.71541635989</v>
      </c>
      <c r="AJ10" s="407">
        <v>49101.360609958603</v>
      </c>
      <c r="AK10" s="407">
        <v>57903.656542478137</v>
      </c>
      <c r="AL10" s="407">
        <v>59889.425743258325</v>
      </c>
      <c r="AM10" s="407">
        <v>35016.60229934712</v>
      </c>
      <c r="AN10" s="407">
        <v>98842.081615766117</v>
      </c>
      <c r="AO10" s="407">
        <v>116757.94247845029</v>
      </c>
      <c r="AP10" s="407">
        <v>159186.5084938377</v>
      </c>
      <c r="AQ10" s="407">
        <v>183689.14111475242</v>
      </c>
      <c r="AR10" s="407">
        <v>164381.54773271704</v>
      </c>
    </row>
    <row r="11" spans="1:44" s="2" customFormat="1" ht="18" customHeight="1" x14ac:dyDescent="0.25">
      <c r="C11" s="112" t="s">
        <v>256</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08">
        <v>387975.95260992611</v>
      </c>
      <c r="AD11" s="408">
        <v>400443.54819399992</v>
      </c>
      <c r="AE11" s="408">
        <v>337640.59219906339</v>
      </c>
      <c r="AF11" s="408">
        <v>328315.12389250007</v>
      </c>
      <c r="AG11" s="408">
        <v>376112.7775075002</v>
      </c>
      <c r="AH11" s="408">
        <v>349085.53687500028</v>
      </c>
      <c r="AI11" s="408">
        <v>413723.90117977548</v>
      </c>
      <c r="AJ11" s="408">
        <v>331865.22827999981</v>
      </c>
      <c r="AK11" s="408">
        <v>243040.40842833099</v>
      </c>
      <c r="AL11" s="408">
        <v>328005.80635000038</v>
      </c>
      <c r="AM11" s="408">
        <v>540172.3638842022</v>
      </c>
      <c r="AN11" s="408">
        <v>355025.96157599951</v>
      </c>
      <c r="AO11" s="408">
        <v>734133.1613597417</v>
      </c>
      <c r="AP11" s="408">
        <v>853183.70024000003</v>
      </c>
      <c r="AQ11" s="408">
        <v>853066.43125092878</v>
      </c>
      <c r="AR11" s="408">
        <v>910078.46802800021</v>
      </c>
    </row>
    <row r="12" spans="1:44" x14ac:dyDescent="0.25">
      <c r="C12" s="236" t="s">
        <v>242</v>
      </c>
    </row>
    <row r="13" spans="1:44" x14ac:dyDescent="0.25">
      <c r="A13" s="54"/>
      <c r="C13" s="228"/>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row>
    <row r="14" spans="1:44" x14ac:dyDescent="0.25">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V38"/>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9" sqref="AV9"/>
    </sheetView>
  </sheetViews>
  <sheetFormatPr defaultColWidth="12.81640625" defaultRowHeight="12.5" x14ac:dyDescent="0.25"/>
  <cols>
    <col min="1" max="2" width="1.81640625" customWidth="1"/>
    <col min="3" max="3" width="50.81640625" customWidth="1"/>
    <col min="4" max="48" width="14"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621</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138" t="s">
        <v>50</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6">
        <v>709640514.48000002</v>
      </c>
      <c r="AH9" s="406">
        <v>734553235.56999993</v>
      </c>
      <c r="AI9" s="406">
        <v>791205018.11999989</v>
      </c>
      <c r="AJ9" s="406">
        <v>644037452.38999999</v>
      </c>
      <c r="AK9" s="406">
        <v>720685059.61000001</v>
      </c>
      <c r="AL9" s="406">
        <v>791274513.42000008</v>
      </c>
      <c r="AM9" s="406">
        <v>846064197.05999994</v>
      </c>
      <c r="AN9" s="406">
        <v>738037326.22000003</v>
      </c>
      <c r="AO9" s="406">
        <v>893431025.95000005</v>
      </c>
      <c r="AP9" s="406">
        <v>943188683.78999996</v>
      </c>
      <c r="AQ9" s="406">
        <v>940240299.88999987</v>
      </c>
      <c r="AR9" s="406">
        <v>799774740.82000005</v>
      </c>
      <c r="AS9" s="406">
        <v>945579045.64999998</v>
      </c>
      <c r="AT9" s="406">
        <v>960957172.6400001</v>
      </c>
      <c r="AU9" s="406">
        <v>965492009.75</v>
      </c>
      <c r="AV9" s="406">
        <v>849929990.38999999</v>
      </c>
    </row>
    <row r="10" spans="3:48" s="2" customFormat="1" ht="18" customHeight="1" x14ac:dyDescent="0.25">
      <c r="C10" s="77"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c r="AT10" s="232">
        <v>815110178.76000011</v>
      </c>
      <c r="AU10" s="232">
        <v>887506036.21999979</v>
      </c>
      <c r="AV10" s="232">
        <v>761067552.19999897</v>
      </c>
    </row>
    <row r="11" spans="3:48" s="2" customFormat="1" ht="18" customHeight="1" x14ac:dyDescent="0.25">
      <c r="C11" s="77"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c r="AT11" s="232">
        <v>74878265.319999993</v>
      </c>
      <c r="AU11" s="232">
        <v>75872181.810000002</v>
      </c>
      <c r="AV11" s="232">
        <v>76892431.060000002</v>
      </c>
    </row>
    <row r="12" spans="3:48" s="2" customFormat="1" ht="18" customHeight="1" x14ac:dyDescent="0.25">
      <c r="C12" s="77"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c r="AT12" s="232">
        <v>2899839492.1200004</v>
      </c>
      <c r="AU12" s="232">
        <v>1919101463.6299996</v>
      </c>
      <c r="AV12" s="232">
        <v>1762838695.1300001</v>
      </c>
    </row>
    <row r="13" spans="3:48"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c r="AT13" s="232">
        <v>2030627.6000000006</v>
      </c>
      <c r="AU13" s="232">
        <v>1913994.1199999992</v>
      </c>
      <c r="AV13" s="232">
        <v>1978978.65</v>
      </c>
    </row>
    <row r="14" spans="3:48"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c r="AT14" s="232">
        <v>103776149.36999997</v>
      </c>
      <c r="AU14" s="232">
        <v>93498733.480000049</v>
      </c>
      <c r="AV14" s="232">
        <v>94293196.670000002</v>
      </c>
    </row>
    <row r="15" spans="3:48"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c r="AT15" s="232">
        <v>165078498.64000002</v>
      </c>
      <c r="AU15" s="232">
        <v>178840498.78000003</v>
      </c>
      <c r="AV15" s="232">
        <v>172247919.72</v>
      </c>
    </row>
    <row r="16" spans="3:48" s="2" customFormat="1" ht="18" customHeight="1" x14ac:dyDescent="0.25">
      <c r="C16" s="77" t="s">
        <v>500</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c r="AT16" s="232">
        <v>0</v>
      </c>
      <c r="AU16" s="232">
        <v>0</v>
      </c>
      <c r="AV16" s="232">
        <v>0</v>
      </c>
    </row>
    <row r="17" spans="3:48" s="2" customFormat="1" ht="18" customHeight="1" x14ac:dyDescent="0.25">
      <c r="C17" s="77"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c r="AT17" s="232">
        <v>584619.12</v>
      </c>
      <c r="AU17" s="232">
        <v>452722.28</v>
      </c>
      <c r="AV17" s="232">
        <v>607308.42000000004</v>
      </c>
    </row>
    <row r="18" spans="3:48" s="2" customFormat="1" ht="18" customHeight="1" x14ac:dyDescent="0.25">
      <c r="C18" s="142"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c r="AT18" s="234">
        <v>5022255003.5700006</v>
      </c>
      <c r="AU18" s="234">
        <v>4122677640.0699997</v>
      </c>
      <c r="AV18" s="234">
        <v>3719856072.2399988</v>
      </c>
    </row>
    <row r="19" spans="3:48" s="2" customFormat="1" ht="18" customHeight="1" x14ac:dyDescent="0.25">
      <c r="C19" s="141" t="s">
        <v>241</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5"/>
      <c r="AH19" s="235"/>
      <c r="AI19" s="235"/>
      <c r="AJ19" s="235"/>
    </row>
    <row r="20" spans="3:48" s="2" customFormat="1" ht="18" customHeight="1" x14ac:dyDescent="0.25">
      <c r="C20" s="81"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c r="AT20" s="232">
        <v>5022255003.5699997</v>
      </c>
      <c r="AU20" s="232">
        <v>4122677640.0699997</v>
      </c>
      <c r="AV20" s="232">
        <v>3719856072.2399993</v>
      </c>
    </row>
    <row r="21" spans="3:48" s="2" customFormat="1" ht="18" customHeight="1" x14ac:dyDescent="0.25">
      <c r="C21" s="81"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row>
    <row r="22" spans="3:48" s="2" customFormat="1" ht="18" customHeight="1" x14ac:dyDescent="0.25">
      <c r="C22" s="142"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c r="AT22" s="234">
        <v>5022255003.5699997</v>
      </c>
      <c r="AU22" s="234">
        <v>4122677640.0699997</v>
      </c>
      <c r="AV22" s="234">
        <v>3719856072.2399993</v>
      </c>
    </row>
    <row r="23" spans="3:48" ht="15" customHeight="1" x14ac:dyDescent="0.25">
      <c r="C23" s="243" t="s">
        <v>244</v>
      </c>
      <c r="D23" s="12"/>
      <c r="E23" s="12"/>
      <c r="F23" s="12"/>
      <c r="N23" s="85"/>
      <c r="O23" s="85"/>
    </row>
    <row r="24" spans="3:48" ht="15" customHeight="1" x14ac:dyDescent="0.25">
      <c r="C24" s="242" t="s">
        <v>245</v>
      </c>
      <c r="D24" s="366"/>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c r="AN24" s="366"/>
    </row>
    <row r="25" spans="3:48" ht="18" customHeight="1" x14ac:dyDescent="0.25">
      <c r="C25" s="242" t="s">
        <v>501</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8" x14ac:dyDescent="0.25">
      <c r="C26" s="227"/>
      <c r="D26" s="366"/>
      <c r="E26" s="366"/>
      <c r="F26" s="366"/>
      <c r="G26" s="366"/>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366"/>
      <c r="AJ26" s="366"/>
    </row>
    <row r="27" spans="3:48"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366"/>
    </row>
    <row r="28" spans="3:48" x14ac:dyDescent="0.25">
      <c r="D28" s="366"/>
      <c r="E28" s="366"/>
      <c r="F28" s="366"/>
      <c r="G28" s="366"/>
      <c r="H28" s="366"/>
      <c r="I28" s="366"/>
      <c r="J28" s="366"/>
      <c r="K28" s="366"/>
      <c r="L28" s="366"/>
      <c r="M28" s="366"/>
      <c r="N28" s="366"/>
      <c r="O28" s="366"/>
      <c r="P28" s="366"/>
      <c r="Q28" s="366"/>
      <c r="R28" s="366"/>
      <c r="S28" s="366"/>
      <c r="T28" s="366"/>
      <c r="U28" s="366"/>
      <c r="V28" s="366"/>
      <c r="W28" s="366"/>
      <c r="X28" s="366"/>
      <c r="Y28" s="366"/>
      <c r="Z28" s="366"/>
      <c r="AA28" s="366"/>
      <c r="AB28" s="366"/>
      <c r="AC28" s="366"/>
      <c r="AD28" s="366"/>
      <c r="AE28" s="366"/>
      <c r="AF28" s="366"/>
      <c r="AG28" s="366"/>
      <c r="AH28" s="366"/>
      <c r="AI28" s="366"/>
      <c r="AJ28" s="366"/>
    </row>
    <row r="29" spans="3:48" x14ac:dyDescent="0.25">
      <c r="N29" s="85"/>
      <c r="O29" s="85"/>
    </row>
    <row r="30" spans="3:48" x14ac:dyDescent="0.25">
      <c r="N30" s="85"/>
      <c r="O30" s="85"/>
    </row>
    <row r="31" spans="3:48" x14ac:dyDescent="0.25">
      <c r="N31" s="85"/>
      <c r="O31" s="85"/>
    </row>
    <row r="32" spans="3:48" x14ac:dyDescent="0.25">
      <c r="N32" s="85"/>
      <c r="O32" s="85"/>
    </row>
    <row r="33" spans="14:15" x14ac:dyDescent="0.25">
      <c r="N33" s="85"/>
      <c r="O33" s="85"/>
    </row>
    <row r="34" spans="14:15" x14ac:dyDescent="0.25">
      <c r="N34" s="85"/>
      <c r="O34" s="85"/>
    </row>
    <row r="35" spans="14:15" x14ac:dyDescent="0.25">
      <c r="N35" s="85"/>
      <c r="O35" s="85"/>
    </row>
    <row r="36" spans="14:15" x14ac:dyDescent="0.25">
      <c r="N36" s="85"/>
      <c r="O36" s="85"/>
    </row>
    <row r="37" spans="14:15" x14ac:dyDescent="0.25">
      <c r="N37" s="85"/>
      <c r="O37" s="85"/>
    </row>
    <row r="38" spans="14:15" x14ac:dyDescent="0.25">
      <c r="N38" s="85"/>
      <c r="O38"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V93"/>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620</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138" t="s">
        <v>50</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0">
        <v>681994889.63000011</v>
      </c>
      <c r="AH9" s="410">
        <v>687515347.57999992</v>
      </c>
      <c r="AI9" s="410">
        <v>701458566.32999992</v>
      </c>
      <c r="AJ9" s="410">
        <v>740287129.40999997</v>
      </c>
      <c r="AK9" s="410">
        <v>731423344.80999994</v>
      </c>
      <c r="AL9" s="410">
        <v>736330957.33000016</v>
      </c>
      <c r="AM9" s="410">
        <v>745159575.1247015</v>
      </c>
      <c r="AN9" s="410">
        <v>751495087.45000005</v>
      </c>
      <c r="AO9" s="410">
        <v>834282553.03070855</v>
      </c>
      <c r="AP9" s="410">
        <v>844373918.67000008</v>
      </c>
      <c r="AQ9" s="410">
        <v>844620489.96106243</v>
      </c>
      <c r="AR9" s="410">
        <v>850012948.65999997</v>
      </c>
      <c r="AS9" s="410">
        <v>898284778.95000005</v>
      </c>
      <c r="AT9" s="410">
        <v>908016215.16000009</v>
      </c>
      <c r="AU9" s="410">
        <v>910438522.26009274</v>
      </c>
      <c r="AV9" s="410">
        <v>899944514.90999997</v>
      </c>
    </row>
    <row r="10" spans="3:48" s="2" customFormat="1" ht="18" customHeight="1" x14ac:dyDescent="0.25">
      <c r="C10" s="77"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c r="AT10" s="232">
        <v>512743105.94999993</v>
      </c>
      <c r="AU10" s="232">
        <v>532697340.19000006</v>
      </c>
      <c r="AV10" s="232">
        <v>565064720.21999896</v>
      </c>
    </row>
    <row r="11" spans="3:48" s="2" customFormat="1" ht="18" customHeight="1" x14ac:dyDescent="0.25">
      <c r="C11" s="77"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c r="AT11" s="232">
        <v>74734590.199999988</v>
      </c>
      <c r="AU11" s="232">
        <v>76355358.189999998</v>
      </c>
      <c r="AV11" s="232">
        <v>76855868.069999993</v>
      </c>
    </row>
    <row r="12" spans="3:48" s="2" customFormat="1" ht="18" customHeight="1" x14ac:dyDescent="0.25">
      <c r="C12" s="77"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c r="AT12" s="232">
        <v>1758511949.0700006</v>
      </c>
      <c r="AU12" s="232">
        <v>1918732609.1799994</v>
      </c>
      <c r="AV12" s="232">
        <v>2059535188.8199999</v>
      </c>
    </row>
    <row r="13" spans="3:48"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c r="AT13" s="232">
        <v>1887934.67</v>
      </c>
      <c r="AU13" s="232">
        <v>1990969.92</v>
      </c>
      <c r="AV13" s="232">
        <v>2102811.63</v>
      </c>
    </row>
    <row r="14" spans="3:48"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c r="AT14" s="232">
        <v>84134243.230000019</v>
      </c>
      <c r="AU14" s="232">
        <v>90175617.289999977</v>
      </c>
      <c r="AV14" s="232">
        <v>88261131.13000001</v>
      </c>
    </row>
    <row r="15" spans="3:48"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c r="AT15" s="232">
        <v>134213978.74999991</v>
      </c>
      <c r="AU15" s="232">
        <v>155511355.03000009</v>
      </c>
      <c r="AV15" s="232">
        <v>158389204.16</v>
      </c>
    </row>
    <row r="16" spans="3:48" s="2" customFormat="1" ht="18" customHeight="1" x14ac:dyDescent="0.25">
      <c r="C16" s="77" t="s">
        <v>499</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c r="AT16" s="232">
        <v>0</v>
      </c>
      <c r="AU16" s="232">
        <v>0</v>
      </c>
      <c r="AV16" s="232">
        <v>0</v>
      </c>
    </row>
    <row r="17" spans="3:48" s="2" customFormat="1" ht="18" customHeight="1" x14ac:dyDescent="0.25">
      <c r="C17" s="77"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c r="AT17" s="232">
        <v>596517.92000000004</v>
      </c>
      <c r="AU17" s="232">
        <v>493245.38000000012</v>
      </c>
      <c r="AV17" s="232">
        <v>587279.06000000006</v>
      </c>
    </row>
    <row r="18" spans="3:48" s="2" customFormat="1" ht="18" customHeight="1" x14ac:dyDescent="0.25">
      <c r="C18" s="142"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c r="AT18" s="234">
        <v>3474838534.9500012</v>
      </c>
      <c r="AU18" s="234">
        <v>3686395017.4400926</v>
      </c>
      <c r="AV18" s="234">
        <v>3850740717.9999986</v>
      </c>
    </row>
    <row r="19" spans="3:48"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row>
    <row r="20" spans="3:48" s="2" customFormat="1" ht="18" customHeight="1" x14ac:dyDescent="0.25">
      <c r="C20" s="81"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c r="AT20" s="232">
        <v>3474838534.9500008</v>
      </c>
      <c r="AU20" s="232">
        <v>3686395017.4400921</v>
      </c>
      <c r="AV20" s="232">
        <v>3850740717.999999</v>
      </c>
    </row>
    <row r="21" spans="3:48" s="2" customFormat="1" ht="18" customHeight="1" x14ac:dyDescent="0.25">
      <c r="C21" s="81"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row>
    <row r="22" spans="3:48" s="2" customFormat="1" ht="18" customHeight="1" x14ac:dyDescent="0.25">
      <c r="C22" s="142"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c r="AT22" s="234">
        <v>3474838534.9500008</v>
      </c>
      <c r="AU22" s="234">
        <v>3686395017.4400921</v>
      </c>
      <c r="AV22" s="234">
        <v>3850740717.999999</v>
      </c>
    </row>
    <row r="23" spans="3:48" s="2" customFormat="1" ht="18" customHeight="1" x14ac:dyDescent="0.25">
      <c r="C23" s="243" t="s">
        <v>244</v>
      </c>
      <c r="D23" s="11"/>
      <c r="E23" s="11"/>
      <c r="F23" s="11"/>
    </row>
    <row r="24" spans="3:48" s="2" customFormat="1" ht="18" customHeight="1" x14ac:dyDescent="0.25">
      <c r="C24" s="243" t="s">
        <v>498</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8"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8"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8"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8"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8" x14ac:dyDescent="0.25">
      <c r="D29" s="101"/>
      <c r="N29" s="2"/>
      <c r="O29" s="2"/>
      <c r="P29" s="2"/>
      <c r="Q29" s="2"/>
    </row>
    <row r="30" spans="3:48" x14ac:dyDescent="0.25">
      <c r="D30" s="101"/>
      <c r="N30" s="2"/>
      <c r="O30" s="2"/>
      <c r="P30" s="2"/>
      <c r="Q30" s="2"/>
    </row>
    <row r="31" spans="3:48" x14ac:dyDescent="0.25">
      <c r="D31" s="101"/>
      <c r="N31" s="2"/>
      <c r="O31" s="2"/>
      <c r="P31" s="2"/>
      <c r="Q31" s="2"/>
    </row>
    <row r="32" spans="3:48"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R36"/>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619</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138" t="s">
        <v>50</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0">
        <v>708787765.06000006</v>
      </c>
      <c r="AD9" s="410">
        <v>732409211.74999988</v>
      </c>
      <c r="AE9" s="410">
        <v>791086898.2299999</v>
      </c>
      <c r="AF9" s="410">
        <v>642309178.92999995</v>
      </c>
      <c r="AG9" s="410">
        <v>719062976.88</v>
      </c>
      <c r="AH9" s="410">
        <v>790715767.93000007</v>
      </c>
      <c r="AI9" s="410">
        <v>844848819.0999999</v>
      </c>
      <c r="AJ9" s="410">
        <v>730252937.23000002</v>
      </c>
      <c r="AK9" s="410">
        <v>893178750.94000006</v>
      </c>
      <c r="AL9" s="410">
        <v>941499874.06999993</v>
      </c>
      <c r="AM9" s="410">
        <v>936593518.92999983</v>
      </c>
      <c r="AN9" s="410">
        <v>799767684</v>
      </c>
      <c r="AO9" s="410">
        <v>942862466.5</v>
      </c>
      <c r="AP9" s="410">
        <v>957281028.87000012</v>
      </c>
      <c r="AQ9" s="410">
        <v>964619878.98000002</v>
      </c>
      <c r="AR9" s="410">
        <v>850081163.13</v>
      </c>
    </row>
    <row r="10" spans="3:44" s="2" customFormat="1" ht="18" customHeight="1" x14ac:dyDescent="0.25">
      <c r="C10" s="77"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c r="AP10" s="232">
        <v>812588853.11000013</v>
      </c>
      <c r="AQ10" s="232">
        <v>887187349.76999974</v>
      </c>
      <c r="AR10" s="232">
        <v>759511079.25999892</v>
      </c>
    </row>
    <row r="11" spans="3:44" s="2" customFormat="1" ht="18" customHeight="1" x14ac:dyDescent="0.25">
      <c r="C11" s="77"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c r="AP11" s="232">
        <v>71990149.329999998</v>
      </c>
      <c r="AQ11" s="232">
        <v>75516647.390000001</v>
      </c>
      <c r="AR11" s="232">
        <v>77434505.230000004</v>
      </c>
    </row>
    <row r="12" spans="3:44" s="2" customFormat="1" ht="18" customHeight="1" x14ac:dyDescent="0.25">
      <c r="C12" s="77"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c r="AP12" s="232">
        <v>1658469393.5500004</v>
      </c>
      <c r="AQ12" s="232">
        <v>1400195049.8899996</v>
      </c>
      <c r="AR12" s="232">
        <v>1078378247.3500001</v>
      </c>
    </row>
    <row r="13" spans="3:44"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c r="AP13" s="232">
        <v>2021489.6700000004</v>
      </c>
      <c r="AQ13" s="232">
        <v>1901947.7499999991</v>
      </c>
      <c r="AR13" s="232">
        <v>1943568.96</v>
      </c>
    </row>
    <row r="14" spans="3:44"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c r="AP14" s="232">
        <v>102121505.04999998</v>
      </c>
      <c r="AQ14" s="232">
        <v>93498733.480000049</v>
      </c>
      <c r="AR14" s="232">
        <v>94292910.690000013</v>
      </c>
    </row>
    <row r="15" spans="3:44"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c r="AP15" s="232">
        <v>159228670.38</v>
      </c>
      <c r="AQ15" s="232">
        <v>178735564.19000003</v>
      </c>
      <c r="AR15" s="232">
        <v>169425009.96000001</v>
      </c>
    </row>
    <row r="16" spans="3:44" s="2" customFormat="1" ht="18" customHeight="1" x14ac:dyDescent="0.25">
      <c r="C16" s="77" t="s">
        <v>500</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c r="AP16" s="232">
        <v>0</v>
      </c>
      <c r="AQ16" s="232">
        <v>0</v>
      </c>
      <c r="AR16" s="232">
        <v>0</v>
      </c>
    </row>
    <row r="17" spans="3:44" s="2" customFormat="1" ht="18" customHeight="1" x14ac:dyDescent="0.25">
      <c r="C17" s="77"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c r="AP17" s="232">
        <v>584619.12</v>
      </c>
      <c r="AQ17" s="232">
        <v>452722.28</v>
      </c>
      <c r="AR17" s="232">
        <v>607308.42000000004</v>
      </c>
    </row>
    <row r="18" spans="3:44" s="2" customFormat="1" ht="18" customHeight="1" x14ac:dyDescent="0.25">
      <c r="C18" s="142"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c r="AP18" s="234">
        <v>3764285709.0800009</v>
      </c>
      <c r="AQ18" s="234">
        <v>3602107893.73</v>
      </c>
      <c r="AR18" s="234">
        <v>3031673792.9999995</v>
      </c>
    </row>
    <row r="19" spans="3:44" s="2" customFormat="1" ht="18" customHeight="1" x14ac:dyDescent="0.25">
      <c r="C19" s="140"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row>
    <row r="20" spans="3:44" s="2" customFormat="1" ht="18" customHeight="1" x14ac:dyDescent="0.25">
      <c r="C20" s="81"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c r="AP20" s="232">
        <v>3764285709.0800004</v>
      </c>
      <c r="AQ20" s="232">
        <v>3602107893.73</v>
      </c>
      <c r="AR20" s="232">
        <v>3031673792.999999</v>
      </c>
    </row>
    <row r="21" spans="3:44" s="2" customFormat="1" ht="18" customHeight="1" x14ac:dyDescent="0.25">
      <c r="C21" s="81"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row>
    <row r="22" spans="3:44" s="2" customFormat="1" ht="18" customHeight="1" x14ac:dyDescent="0.25">
      <c r="C22" s="142"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c r="AP22" s="234">
        <v>3764285709.0800004</v>
      </c>
      <c r="AQ22" s="234">
        <v>3602107893.73</v>
      </c>
      <c r="AR22" s="234">
        <v>3031673792.999999</v>
      </c>
    </row>
    <row r="23" spans="3:44" ht="14.15" customHeight="1" x14ac:dyDescent="0.25">
      <c r="C23" s="243" t="s">
        <v>244</v>
      </c>
      <c r="N23" s="2"/>
      <c r="O23" s="2"/>
    </row>
    <row r="24" spans="3:44" ht="14.15" customHeight="1" x14ac:dyDescent="0.25">
      <c r="C24" s="242" t="s">
        <v>245</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4" x14ac:dyDescent="0.25">
      <c r="C25" s="242" t="s">
        <v>501</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4"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4"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4"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R36"/>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617</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138" t="s">
        <v>50</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0">
        <v>680833730.60000014</v>
      </c>
      <c r="AD9" s="410">
        <v>685059525.01999998</v>
      </c>
      <c r="AE9" s="410">
        <v>701108883.71999991</v>
      </c>
      <c r="AF9" s="410">
        <v>738548298.57999992</v>
      </c>
      <c r="AG9" s="410">
        <v>730571620.67999995</v>
      </c>
      <c r="AH9" s="410">
        <v>735603052.76000011</v>
      </c>
      <c r="AI9" s="410">
        <v>743642544.6247015</v>
      </c>
      <c r="AJ9" s="410">
        <v>743415603.67000008</v>
      </c>
      <c r="AK9" s="410">
        <v>835098156.86070859</v>
      </c>
      <c r="AL9" s="410">
        <v>842397260.00000012</v>
      </c>
      <c r="AM9" s="410">
        <v>842364352.45106244</v>
      </c>
      <c r="AN9" s="410">
        <v>849227378.37</v>
      </c>
      <c r="AO9" s="410">
        <v>894781036.10000002</v>
      </c>
      <c r="AP9" s="410">
        <v>905524255.08000004</v>
      </c>
      <c r="AQ9" s="410">
        <v>909002104.04009271</v>
      </c>
      <c r="AR9" s="410">
        <v>899711108.5</v>
      </c>
    </row>
    <row r="10" spans="3:44" s="2" customFormat="1" ht="18" customHeight="1" x14ac:dyDescent="0.25">
      <c r="C10" s="77"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c r="AP10" s="232">
        <v>511269494.31999993</v>
      </c>
      <c r="AQ10" s="232">
        <v>531996058.22000003</v>
      </c>
      <c r="AR10" s="232">
        <v>563214551.56999898</v>
      </c>
    </row>
    <row r="11" spans="3:44" s="2" customFormat="1" ht="18" customHeight="1" x14ac:dyDescent="0.25">
      <c r="C11" s="77"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c r="AP11" s="232">
        <v>74201316.419999987</v>
      </c>
      <c r="AQ11" s="232">
        <v>75491240.810000002</v>
      </c>
      <c r="AR11" s="232">
        <v>76833665.189999998</v>
      </c>
    </row>
    <row r="12" spans="3:44" s="2" customFormat="1" ht="18" customHeight="1" x14ac:dyDescent="0.25">
      <c r="C12" s="77"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c r="AP12" s="232">
        <v>1092863096.2700005</v>
      </c>
      <c r="AQ12" s="232">
        <v>1196463730.5299995</v>
      </c>
      <c r="AR12" s="232">
        <v>1261179173.6000001</v>
      </c>
    </row>
    <row r="13" spans="3:44"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c r="AP13" s="232">
        <v>1231865.08</v>
      </c>
      <c r="AQ13" s="232">
        <v>1335310.8799999999</v>
      </c>
      <c r="AR13" s="232">
        <v>1428561.2599999998</v>
      </c>
    </row>
    <row r="14" spans="3:44"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c r="AP14" s="232">
        <v>83847115.850000009</v>
      </c>
      <c r="AQ14" s="232">
        <v>89857902.359999985</v>
      </c>
      <c r="AR14" s="232">
        <v>87950037.030000001</v>
      </c>
    </row>
    <row r="15" spans="3:44"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c r="AP15" s="232">
        <v>133191415.14999992</v>
      </c>
      <c r="AQ15" s="232">
        <v>154450121.37000009</v>
      </c>
      <c r="AR15" s="232">
        <v>154651821.99000001</v>
      </c>
    </row>
    <row r="16" spans="3:44" s="2" customFormat="1" ht="18" customHeight="1" x14ac:dyDescent="0.25">
      <c r="C16" s="77" t="s">
        <v>502</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c r="AP16" s="232">
        <v>0</v>
      </c>
      <c r="AQ16" s="232">
        <v>0</v>
      </c>
      <c r="AR16" s="232">
        <v>0</v>
      </c>
    </row>
    <row r="17" spans="3:44" s="2" customFormat="1" ht="18" customHeight="1" x14ac:dyDescent="0.25">
      <c r="C17" s="77"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c r="AP17" s="232">
        <v>596332.43000000005</v>
      </c>
      <c r="AQ17" s="232">
        <v>493173.1700000001</v>
      </c>
      <c r="AR17" s="232">
        <v>587279.06000000006</v>
      </c>
    </row>
    <row r="18" spans="3:44" s="2" customFormat="1" ht="18" customHeight="1" x14ac:dyDescent="0.25">
      <c r="C18" s="142"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c r="AP18" s="234">
        <v>2802724890.6000004</v>
      </c>
      <c r="AQ18" s="234">
        <v>2959089641.3800921</v>
      </c>
      <c r="AR18" s="234">
        <v>3045556198.1999993</v>
      </c>
    </row>
    <row r="19" spans="3:44"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row>
    <row r="20" spans="3:44" s="2" customFormat="1" ht="18" customHeight="1" x14ac:dyDescent="0.25">
      <c r="C20" s="81"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c r="AP20" s="232">
        <v>2802724890.5999994</v>
      </c>
      <c r="AQ20" s="232">
        <v>2959089641.3800926</v>
      </c>
      <c r="AR20" s="232">
        <v>3045556198.1999998</v>
      </c>
    </row>
    <row r="21" spans="3:44" s="2" customFormat="1" ht="18" customHeight="1" x14ac:dyDescent="0.25">
      <c r="C21" s="81"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row>
    <row r="22" spans="3:44" s="2" customFormat="1" ht="18" customHeight="1" x14ac:dyDescent="0.25">
      <c r="C22" s="142"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c r="AP22" s="234">
        <v>2802724890.5999994</v>
      </c>
      <c r="AQ22" s="234">
        <v>2959089641.3800926</v>
      </c>
      <c r="AR22" s="234">
        <v>3045556198.1999998</v>
      </c>
    </row>
    <row r="23" spans="3:44" s="2" customFormat="1" ht="18" customHeight="1" x14ac:dyDescent="0.25">
      <c r="C23" s="316" t="s">
        <v>618</v>
      </c>
    </row>
    <row r="24" spans="3:44" s="2" customFormat="1" ht="18" customHeight="1" x14ac:dyDescent="0.25">
      <c r="C24" s="316" t="s">
        <v>498</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4"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4"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4"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4"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V44"/>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9" sqref="AV9"/>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616</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138" t="s">
        <v>50</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0">
        <v>-177619724.72000003</v>
      </c>
      <c r="AH9" s="410">
        <v>-198935739.77999997</v>
      </c>
      <c r="AI9" s="410">
        <v>-166631430.85000002</v>
      </c>
      <c r="AJ9" s="410">
        <v>-207545342.78</v>
      </c>
      <c r="AK9" s="410">
        <v>-224529897.99999997</v>
      </c>
      <c r="AL9" s="410">
        <v>-220460881.54000008</v>
      </c>
      <c r="AM9" s="410">
        <v>-178302318.94999993</v>
      </c>
      <c r="AN9" s="410">
        <v>-252142208.03999999</v>
      </c>
      <c r="AO9" s="410">
        <v>-384847327.6500001</v>
      </c>
      <c r="AP9" s="410">
        <v>-261477509.25999999</v>
      </c>
      <c r="AQ9" s="410">
        <v>-207231773.44000006</v>
      </c>
      <c r="AR9" s="410">
        <v>-202204259.65000001</v>
      </c>
      <c r="AS9" s="410">
        <v>-221888178.34</v>
      </c>
      <c r="AT9" s="410">
        <v>-202707038.92999995</v>
      </c>
      <c r="AU9" s="410">
        <v>-199686892.32000005</v>
      </c>
      <c r="AV9" s="410">
        <v>-209081485.15000001</v>
      </c>
    </row>
    <row r="10" spans="3:48" s="2" customFormat="1" ht="18" customHeight="1" x14ac:dyDescent="0.25">
      <c r="C10" s="77"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c r="AT10" s="232">
        <v>-131385935.23000002</v>
      </c>
      <c r="AU10" s="232">
        <v>-196949085.25000006</v>
      </c>
      <c r="AV10" s="232">
        <v>-162019094.06999999</v>
      </c>
    </row>
    <row r="11" spans="3:48" s="2" customFormat="1" ht="18" customHeight="1" x14ac:dyDescent="0.25">
      <c r="C11" s="77"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c r="AT11" s="232">
        <v>-16268676.399999999</v>
      </c>
      <c r="AU11" s="232">
        <v>-14559986.630000003</v>
      </c>
      <c r="AV11" s="232">
        <v>-22637859.649999999</v>
      </c>
    </row>
    <row r="12" spans="3:48" s="2" customFormat="1" ht="18" customHeight="1" x14ac:dyDescent="0.25">
      <c r="C12" s="77"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c r="AT12" s="232">
        <v>-497420860.63999999</v>
      </c>
      <c r="AU12" s="232">
        <v>-341926772.42000037</v>
      </c>
      <c r="AV12" s="232">
        <v>-985441273.94000006</v>
      </c>
    </row>
    <row r="13" spans="3:48"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c r="AT13" s="232">
        <v>3501185.56</v>
      </c>
      <c r="AU13" s="232">
        <v>-274097.85000000009</v>
      </c>
      <c r="AV13" s="232">
        <v>697811.5</v>
      </c>
    </row>
    <row r="14" spans="3:48"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c r="AT14" s="232">
        <v>-56414635.190000013</v>
      </c>
      <c r="AU14" s="232">
        <v>-46872260.079999991</v>
      </c>
      <c r="AV14" s="232">
        <v>-59258723.539999999</v>
      </c>
    </row>
    <row r="15" spans="3:48"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c r="AT15" s="232">
        <v>-84644049.109999985</v>
      </c>
      <c r="AU15" s="232">
        <v>-101950543.29000002</v>
      </c>
      <c r="AV15" s="232">
        <v>-98733357.710000008</v>
      </c>
    </row>
    <row r="16" spans="3:48" s="2" customFormat="1" ht="18" customHeight="1" x14ac:dyDescent="0.25">
      <c r="C16" s="77" t="s">
        <v>500</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c r="AT16" s="232">
        <v>0</v>
      </c>
      <c r="AU16" s="232">
        <v>0</v>
      </c>
      <c r="AV16" s="232">
        <v>0</v>
      </c>
    </row>
    <row r="17" spans="3:48" s="2" customFormat="1" ht="18" customHeight="1" x14ac:dyDescent="0.25">
      <c r="C17" s="77"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c r="AT17" s="232">
        <v>-318789.76000000001</v>
      </c>
      <c r="AU17" s="232">
        <v>-416736.14999999997</v>
      </c>
      <c r="AV17" s="232">
        <v>-464826.73000000004</v>
      </c>
    </row>
    <row r="18" spans="3:48" s="192" customFormat="1" ht="18" customHeight="1" x14ac:dyDescent="0.25">
      <c r="C18" s="233" t="s">
        <v>60</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c r="AT18" s="234">
        <v>-985658799.70000005</v>
      </c>
      <c r="AU18" s="234">
        <v>-902636373.99000061</v>
      </c>
      <c r="AV18" s="234">
        <v>-1536938809.29</v>
      </c>
    </row>
    <row r="19" spans="3:48" s="2" customFormat="1" ht="18" customHeight="1" x14ac:dyDescent="0.25">
      <c r="C19" s="140"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row>
    <row r="20" spans="3:48" s="192" customFormat="1" ht="18" customHeight="1" x14ac:dyDescent="0.25">
      <c r="C20" s="382" t="s">
        <v>100</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c r="AT20" s="232">
        <v>-985658799.70000005</v>
      </c>
      <c r="AU20" s="232">
        <v>-902636373.99000049</v>
      </c>
      <c r="AV20" s="232">
        <v>-1536938809.2900002</v>
      </c>
    </row>
    <row r="21" spans="3:48" s="192" customFormat="1" ht="18" customHeight="1" x14ac:dyDescent="0.25">
      <c r="C21" s="382" t="s">
        <v>101</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row>
    <row r="22" spans="3:48" s="192" customFormat="1" ht="18" customHeight="1" x14ac:dyDescent="0.25">
      <c r="C22" s="233" t="s">
        <v>60</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c r="AT22" s="234">
        <v>-985658799.70000005</v>
      </c>
      <c r="AU22" s="234">
        <v>-902636373.99000049</v>
      </c>
      <c r="AV22" s="234">
        <v>-1536938809.2900002</v>
      </c>
    </row>
    <row r="23" spans="3:48" ht="18" customHeight="1" x14ac:dyDescent="0.25">
      <c r="C23" s="238" t="s">
        <v>244</v>
      </c>
      <c r="D23" s="12"/>
      <c r="E23" s="12"/>
      <c r="F23" s="12"/>
    </row>
    <row r="24" spans="3:48" ht="18" customHeight="1" x14ac:dyDescent="0.25">
      <c r="C24" s="241" t="s">
        <v>246</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8" ht="18" customHeight="1" x14ac:dyDescent="0.25">
      <c r="C25" s="241" t="s">
        <v>501</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8"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8" ht="18" customHeight="1" x14ac:dyDescent="0.25"/>
    <row r="28" spans="3:48" ht="18" customHeight="1" x14ac:dyDescent="0.25"/>
    <row r="29" spans="3:48" x14ac:dyDescent="0.25">
      <c r="M29" s="240"/>
      <c r="N29" s="85"/>
      <c r="O29" s="85"/>
    </row>
    <row r="30" spans="3:48" x14ac:dyDescent="0.25">
      <c r="M30" s="240"/>
      <c r="N30" s="85"/>
      <c r="O30" s="85"/>
    </row>
    <row r="31" spans="3:48" x14ac:dyDescent="0.25">
      <c r="M31" s="240"/>
      <c r="N31" s="85"/>
      <c r="O31" s="85"/>
    </row>
    <row r="32" spans="3:48" x14ac:dyDescent="0.25">
      <c r="M32" s="240"/>
      <c r="N32" s="85"/>
      <c r="O32" s="85"/>
    </row>
    <row r="33" spans="13:15" x14ac:dyDescent="0.25">
      <c r="M33" s="240"/>
      <c r="N33" s="85"/>
      <c r="O33" s="85"/>
    </row>
    <row r="34" spans="13:15" x14ac:dyDescent="0.25">
      <c r="M34" s="240"/>
      <c r="N34" s="85"/>
      <c r="O34" s="85"/>
    </row>
    <row r="35" spans="13:15" x14ac:dyDescent="0.25">
      <c r="M35" s="240"/>
      <c r="N35" s="85"/>
      <c r="O35" s="85"/>
    </row>
    <row r="36" spans="13:15" x14ac:dyDescent="0.25">
      <c r="M36" s="240"/>
      <c r="N36" s="85"/>
      <c r="O36" s="85"/>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R38"/>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615</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138" t="s">
        <v>50</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0">
        <v>-176257342.42000002</v>
      </c>
      <c r="AD9" s="410">
        <v>-197168407.85999998</v>
      </c>
      <c r="AE9" s="410">
        <v>-166648476.69000003</v>
      </c>
      <c r="AF9" s="410">
        <v>-205353856.84</v>
      </c>
      <c r="AG9" s="410">
        <v>-223914627.44999996</v>
      </c>
      <c r="AH9" s="410">
        <v>-220176791.76000008</v>
      </c>
      <c r="AI9" s="410">
        <v>-176712055.45999992</v>
      </c>
      <c r="AJ9" s="410">
        <v>-239899704.19999999</v>
      </c>
      <c r="AK9" s="410">
        <v>-383629481.5200001</v>
      </c>
      <c r="AL9" s="410">
        <v>-257846776.79999998</v>
      </c>
      <c r="AM9" s="410">
        <v>-205343936.93000007</v>
      </c>
      <c r="AN9" s="410">
        <v>-202291679.40000001</v>
      </c>
      <c r="AO9" s="410">
        <v>-218542685.12</v>
      </c>
      <c r="AP9" s="410">
        <v>-200411575.53999996</v>
      </c>
      <c r="AQ9" s="410">
        <v>-198143944.28000006</v>
      </c>
      <c r="AR9" s="410">
        <v>-209956877.89000002</v>
      </c>
    </row>
    <row r="10" spans="3:44" s="2" customFormat="1" ht="18" customHeight="1" x14ac:dyDescent="0.25">
      <c r="C10" s="77"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c r="AP10" s="232">
        <v>-129792362.98000002</v>
      </c>
      <c r="AQ10" s="232">
        <v>-195373574.70000005</v>
      </c>
      <c r="AR10" s="232">
        <v>-159699633.40000001</v>
      </c>
    </row>
    <row r="11" spans="3:44" s="2" customFormat="1" ht="18" customHeight="1" x14ac:dyDescent="0.25">
      <c r="C11" s="77"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c r="AP11" s="232">
        <v>-16356874.829999998</v>
      </c>
      <c r="AQ11" s="232">
        <v>-14509417.260000004</v>
      </c>
      <c r="AR11" s="232">
        <v>-22575265.919999998</v>
      </c>
    </row>
    <row r="12" spans="3:44" s="2" customFormat="1" ht="18" customHeight="1" x14ac:dyDescent="0.25">
      <c r="C12" s="77"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c r="AP12" s="232">
        <v>-260882006.19999996</v>
      </c>
      <c r="AQ12" s="232">
        <v>-208631443.08000034</v>
      </c>
      <c r="AR12" s="232">
        <v>-342549226.81999999</v>
      </c>
    </row>
    <row r="13" spans="3:44" s="2" customFormat="1" ht="18" customHeight="1" x14ac:dyDescent="0.25">
      <c r="C13" s="77" t="s">
        <v>442</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c r="AP13" s="232">
        <v>1044123.7799999998</v>
      </c>
      <c r="AQ13" s="232">
        <v>-1021859.24</v>
      </c>
      <c r="AR13" s="232">
        <v>-535237.98</v>
      </c>
    </row>
    <row r="14" spans="3:44" s="2" customFormat="1" ht="18" customHeight="1" x14ac:dyDescent="0.25">
      <c r="C14" s="77" t="s">
        <v>443</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c r="AP14" s="232">
        <v>-56420892.95000001</v>
      </c>
      <c r="AQ14" s="232">
        <v>-46872033.639999993</v>
      </c>
      <c r="AR14" s="232">
        <v>-59258692.079999998</v>
      </c>
    </row>
    <row r="15" spans="3:44" s="2" customFormat="1" ht="18" customHeight="1" x14ac:dyDescent="0.25">
      <c r="C15" s="77" t="s">
        <v>452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c r="AP15" s="232">
        <v>-84485429.029999986</v>
      </c>
      <c r="AQ15" s="232">
        <v>-102221787.68000001</v>
      </c>
      <c r="AR15" s="232">
        <v>-95777614.150000006</v>
      </c>
    </row>
    <row r="16" spans="3:44" s="2" customFormat="1" ht="18" customHeight="1" x14ac:dyDescent="0.25">
      <c r="C16" s="77" t="s">
        <v>502</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c r="AP16" s="232">
        <v>0</v>
      </c>
      <c r="AQ16" s="232">
        <v>0</v>
      </c>
      <c r="AR16" s="232">
        <v>0</v>
      </c>
    </row>
    <row r="17" spans="3:44" s="2" customFormat="1" ht="18" customHeight="1" x14ac:dyDescent="0.25">
      <c r="C17" s="77"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c r="AP17" s="232">
        <v>-318789.76000000001</v>
      </c>
      <c r="AQ17" s="232">
        <v>-416736.14999999997</v>
      </c>
      <c r="AR17" s="232">
        <v>-464826.73000000004</v>
      </c>
    </row>
    <row r="18" spans="3:44" s="192" customFormat="1" ht="18" customHeight="1" x14ac:dyDescent="0.25">
      <c r="C18" s="233" t="s">
        <v>60</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c r="AP18" s="234">
        <v>-747623807.50999999</v>
      </c>
      <c r="AQ18" s="234">
        <v>-767190796.03000033</v>
      </c>
      <c r="AR18" s="234">
        <v>-890817374.97000003</v>
      </c>
    </row>
    <row r="19" spans="3:44" s="192" customFormat="1" ht="18" customHeight="1" x14ac:dyDescent="0.25">
      <c r="C19" s="140" t="s">
        <v>240</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row>
    <row r="20" spans="3:44" s="192" customFormat="1" ht="18" customHeight="1" x14ac:dyDescent="0.25">
      <c r="C20" s="382" t="s">
        <v>100</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c r="AP20" s="232">
        <v>-747623807.50999999</v>
      </c>
      <c r="AQ20" s="232">
        <v>-767190796.03000045</v>
      </c>
      <c r="AR20" s="232">
        <v>-890817374.97000003</v>
      </c>
    </row>
    <row r="21" spans="3:44" s="192" customFormat="1" ht="18" customHeight="1" x14ac:dyDescent="0.25">
      <c r="C21" s="382" t="s">
        <v>101</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row>
    <row r="22" spans="3:44" s="192" customFormat="1" ht="18" customHeight="1" x14ac:dyDescent="0.25">
      <c r="C22" s="233" t="s">
        <v>60</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c r="AP22" s="234">
        <v>-747623807.50999999</v>
      </c>
      <c r="AQ22" s="234">
        <v>-767190796.03000045</v>
      </c>
      <c r="AR22" s="234">
        <v>-890817374.97000003</v>
      </c>
    </row>
    <row r="23" spans="3:44" ht="18" customHeight="1" x14ac:dyDescent="0.25">
      <c r="C23" s="238" t="s">
        <v>267</v>
      </c>
      <c r="N23" s="2"/>
      <c r="O23" s="2"/>
    </row>
    <row r="24" spans="3:44" x14ac:dyDescent="0.25">
      <c r="C24" s="238" t="s">
        <v>498</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4"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4"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4"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4"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4" x14ac:dyDescent="0.25">
      <c r="N29" s="2"/>
      <c r="O29" s="2"/>
    </row>
    <row r="30" spans="3:44" x14ac:dyDescent="0.25">
      <c r="N30" s="2"/>
      <c r="O30" s="2"/>
    </row>
    <row r="31" spans="3:44" x14ac:dyDescent="0.25">
      <c r="N31" s="2"/>
      <c r="O31" s="2"/>
    </row>
    <row r="32" spans="3:4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R32"/>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41.1796875" bestFit="1" customWidth="1"/>
    <col min="4" max="44" width="14" bestFit="1"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614</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17</v>
      </c>
      <c r="E7" s="475"/>
      <c r="F7" s="475"/>
      <c r="G7" s="475"/>
      <c r="H7" s="475"/>
      <c r="I7" s="475"/>
      <c r="J7" s="475"/>
      <c r="K7" s="475"/>
      <c r="L7" s="475"/>
      <c r="M7" s="475"/>
      <c r="N7" s="475"/>
      <c r="O7" s="475"/>
    </row>
    <row r="8" spans="3:44" s="2" customFormat="1" ht="18" customHeight="1" x14ac:dyDescent="0.25">
      <c r="C8" s="8" t="s">
        <v>18</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9" t="s">
        <v>555</v>
      </c>
      <c r="AB8" s="9" t="s">
        <v>517</v>
      </c>
      <c r="AC8" s="9" t="s">
        <v>518</v>
      </c>
      <c r="AD8" s="9" t="s">
        <v>519</v>
      </c>
      <c r="AE8" s="9" t="s">
        <v>520</v>
      </c>
      <c r="AF8" s="9" t="s">
        <v>556</v>
      </c>
      <c r="AG8" s="9" t="s">
        <v>557</v>
      </c>
      <c r="AH8" s="9" t="s">
        <v>558</v>
      </c>
      <c r="AI8" s="9" t="s">
        <v>559</v>
      </c>
      <c r="AJ8" s="9" t="s">
        <v>560</v>
      </c>
      <c r="AK8" s="9" t="s">
        <v>561</v>
      </c>
      <c r="AL8" s="9" t="s">
        <v>562</v>
      </c>
      <c r="AM8" s="9" t="s">
        <v>563</v>
      </c>
      <c r="AN8" s="9" t="s">
        <v>511</v>
      </c>
      <c r="AO8" s="9" t="s">
        <v>512</v>
      </c>
      <c r="AP8" s="9" t="s">
        <v>513</v>
      </c>
      <c r="AQ8" s="9" t="s">
        <v>514</v>
      </c>
      <c r="AR8" s="9" t="s">
        <v>525</v>
      </c>
    </row>
    <row r="9" spans="3:44" s="2" customFormat="1" ht="18" customHeight="1" x14ac:dyDescent="0.25">
      <c r="C9" s="107" t="s">
        <v>139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1">
        <v>4013993.2171132369</v>
      </c>
      <c r="AD9" s="411">
        <v>4649554.292729862</v>
      </c>
      <c r="AE9" s="411">
        <v>4415312.2401228845</v>
      </c>
      <c r="AF9" s="411">
        <v>3826858.1888838499</v>
      </c>
      <c r="AG9" s="411">
        <v>3346806.5378854503</v>
      </c>
      <c r="AH9" s="411">
        <v>2715004.2515784018</v>
      </c>
      <c r="AI9" s="411">
        <v>3268100.2581034494</v>
      </c>
      <c r="AJ9" s="411">
        <v>3072506.1503961505</v>
      </c>
      <c r="AK9" s="411">
        <v>3625079.4309352511</v>
      </c>
      <c r="AL9" s="411">
        <v>4852944.5475746803</v>
      </c>
      <c r="AM9" s="411">
        <v>5361611.0883330405</v>
      </c>
      <c r="AN9" s="411">
        <v>4798532.52127048</v>
      </c>
      <c r="AO9" s="411">
        <v>4998938.114562639</v>
      </c>
      <c r="AP9" s="411">
        <v>7014100.2287956988</v>
      </c>
      <c r="AQ9" s="411">
        <v>7337726.8824271504</v>
      </c>
      <c r="AR9" s="411">
        <v>7508565.7544592991</v>
      </c>
    </row>
    <row r="10" spans="3:44" s="2" customFormat="1" ht="18" customHeight="1" x14ac:dyDescent="0.25">
      <c r="C10" s="108" t="s">
        <v>140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2">
        <v>8892.0220200000022</v>
      </c>
      <c r="AD10" s="412">
        <v>9145.6758197560448</v>
      </c>
      <c r="AE10" s="412">
        <v>9309.2104004659159</v>
      </c>
      <c r="AF10" s="412">
        <v>9576.529169999998</v>
      </c>
      <c r="AG10" s="412">
        <v>18053.660949999998</v>
      </c>
      <c r="AH10" s="412">
        <v>270446.55936000001</v>
      </c>
      <c r="AI10" s="412">
        <v>144810.69259999998</v>
      </c>
      <c r="AJ10" s="412">
        <v>127674.80659000001</v>
      </c>
      <c r="AK10" s="412">
        <v>131322.17656999998</v>
      </c>
      <c r="AL10" s="412">
        <v>109879.40095000001</v>
      </c>
      <c r="AM10" s="412">
        <v>0</v>
      </c>
      <c r="AN10" s="412">
        <v>40949.271799999995</v>
      </c>
      <c r="AO10" s="412">
        <v>78366.962950000001</v>
      </c>
      <c r="AP10" s="412">
        <v>82090.575549999994</v>
      </c>
      <c r="AQ10" s="412">
        <v>83521.755099999995</v>
      </c>
      <c r="AR10" s="412">
        <v>116723.39563</v>
      </c>
    </row>
    <row r="11" spans="3:44" s="2" customFormat="1" ht="18" customHeight="1" x14ac:dyDescent="0.25">
      <c r="C11" s="108" t="s">
        <v>141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2">
        <v>3521844.7197957751</v>
      </c>
      <c r="AD11" s="412">
        <v>4187885.8904685243</v>
      </c>
      <c r="AE11" s="412">
        <v>3970599.3623091155</v>
      </c>
      <c r="AF11" s="412">
        <v>3816194.7262938493</v>
      </c>
      <c r="AG11" s="412">
        <v>3327631.6149238786</v>
      </c>
      <c r="AH11" s="412">
        <v>2445351.08365918</v>
      </c>
      <c r="AI11" s="412">
        <v>3083499.9224511199</v>
      </c>
      <c r="AJ11" s="412">
        <v>2905038.6567317601</v>
      </c>
      <c r="AK11" s="412">
        <v>3440903.8762631202</v>
      </c>
      <c r="AL11" s="412">
        <v>4676526.69023355</v>
      </c>
      <c r="AM11" s="412">
        <v>5333751.07433399</v>
      </c>
      <c r="AN11" s="412">
        <v>4691324.0679123299</v>
      </c>
      <c r="AO11" s="412">
        <v>4863734.6004659403</v>
      </c>
      <c r="AP11" s="412">
        <v>6903009.9670459004</v>
      </c>
      <c r="AQ11" s="412">
        <v>7241940.55516</v>
      </c>
      <c r="AR11" s="412">
        <v>7338335.8284582999</v>
      </c>
    </row>
    <row r="12" spans="3:44" s="2" customFormat="1" ht="18" customHeight="1" x14ac:dyDescent="0.25">
      <c r="C12" s="108" t="s">
        <v>142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2">
        <v>0</v>
      </c>
      <c r="AD12" s="412">
        <v>0</v>
      </c>
      <c r="AE12" s="412">
        <v>0</v>
      </c>
      <c r="AF12" s="412">
        <v>0</v>
      </c>
      <c r="AG12" s="412">
        <v>0</v>
      </c>
      <c r="AH12" s="412">
        <v>0</v>
      </c>
      <c r="AI12" s="412">
        <v>38628.015429999999</v>
      </c>
      <c r="AJ12" s="412">
        <v>38573.648549999998</v>
      </c>
      <c r="AK12" s="412">
        <v>22868.003578</v>
      </c>
      <c r="AL12" s="412">
        <v>46278.189358449999</v>
      </c>
      <c r="AM12" s="412">
        <v>9174.5962992000004</v>
      </c>
      <c r="AN12" s="412">
        <v>48628.921495200004</v>
      </c>
      <c r="AO12" s="412">
        <v>48415.227803999995</v>
      </c>
      <c r="AP12" s="412">
        <v>0</v>
      </c>
      <c r="AQ12" s="412">
        <v>0</v>
      </c>
      <c r="AR12" s="412">
        <v>41751.035329999999</v>
      </c>
    </row>
    <row r="13" spans="3:44" s="2" customFormat="1" ht="18" customHeight="1" x14ac:dyDescent="0.25">
      <c r="C13" s="108" t="s">
        <v>143</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2">
        <v>483256.47529746155</v>
      </c>
      <c r="AD13" s="412">
        <v>452522.72644158202</v>
      </c>
      <c r="AE13" s="412">
        <v>435403.66741330345</v>
      </c>
      <c r="AF13" s="412">
        <v>1086.9334200008204</v>
      </c>
      <c r="AG13" s="412">
        <v>1121.2620115716099</v>
      </c>
      <c r="AH13" s="412">
        <v>-793.3914407779821</v>
      </c>
      <c r="AI13" s="412">
        <v>1161.6276223289669</v>
      </c>
      <c r="AJ13" s="412">
        <v>1219.0385243901746</v>
      </c>
      <c r="AK13" s="412">
        <v>29985.374524130835</v>
      </c>
      <c r="AL13" s="412">
        <v>20260.267032680655</v>
      </c>
      <c r="AM13" s="412">
        <v>18685.417699850073</v>
      </c>
      <c r="AN13" s="412">
        <v>17630.260062949965</v>
      </c>
      <c r="AO13" s="412">
        <v>8421.3233426998831</v>
      </c>
      <c r="AP13" s="412">
        <v>28999.686199798052</v>
      </c>
      <c r="AQ13" s="412">
        <v>12264.572167150496</v>
      </c>
      <c r="AR13" s="412">
        <v>11755.495040999074</v>
      </c>
    </row>
    <row r="14" spans="3:44" s="2" customFormat="1" ht="18" customHeight="1" x14ac:dyDescent="0.25">
      <c r="C14" s="109" t="s">
        <v>188</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3">
        <v>1147314.0132767623</v>
      </c>
      <c r="AD14" s="413">
        <v>1460319.291560139</v>
      </c>
      <c r="AE14" s="413">
        <v>1857545.4342071142</v>
      </c>
      <c r="AF14" s="413">
        <v>1266169.3368561501</v>
      </c>
      <c r="AG14" s="413">
        <v>1730725.9450645496</v>
      </c>
      <c r="AH14" s="413">
        <v>2933158.9646315998</v>
      </c>
      <c r="AI14" s="413">
        <v>3158127.7548465501</v>
      </c>
      <c r="AJ14" s="413">
        <v>2959385.3002738501</v>
      </c>
      <c r="AK14" s="413">
        <v>2758051.4159247498</v>
      </c>
      <c r="AL14" s="413">
        <v>2158696.1865853202</v>
      </c>
      <c r="AM14" s="413">
        <v>1784584.7156469601</v>
      </c>
      <c r="AN14" s="413">
        <v>1920821.4909095201</v>
      </c>
      <c r="AO14" s="413">
        <v>1895637.9778873604</v>
      </c>
      <c r="AP14" s="413">
        <v>1710006.3311943002</v>
      </c>
      <c r="AQ14" s="413">
        <v>1635033.6702728497</v>
      </c>
      <c r="AR14" s="413">
        <v>1529385.3395807003</v>
      </c>
    </row>
    <row r="15" spans="3:44" s="2" customFormat="1" ht="18" customHeight="1" x14ac:dyDescent="0.25">
      <c r="C15" s="108" t="s">
        <v>140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2">
        <v>580734.31587935006</v>
      </c>
      <c r="AD15" s="412">
        <v>898422.75606129994</v>
      </c>
      <c r="AE15" s="412">
        <v>1616961.2313986504</v>
      </c>
      <c r="AF15" s="412">
        <v>1136061.0097585001</v>
      </c>
      <c r="AG15" s="412">
        <v>1599669.6640806997</v>
      </c>
      <c r="AH15" s="412">
        <v>2801500.755012</v>
      </c>
      <c r="AI15" s="412">
        <v>3025830.8666380001</v>
      </c>
      <c r="AJ15" s="412">
        <v>2826393.478478</v>
      </c>
      <c r="AK15" s="412">
        <v>2624036.6619259999</v>
      </c>
      <c r="AL15" s="412">
        <v>2053868.329935</v>
      </c>
      <c r="AM15" s="412">
        <v>1477779.1822590001</v>
      </c>
      <c r="AN15" s="412">
        <v>1448719.7979590001</v>
      </c>
      <c r="AO15" s="412">
        <v>1414673.0765880002</v>
      </c>
      <c r="AP15" s="412">
        <v>1292923.050458</v>
      </c>
      <c r="AQ15" s="412">
        <v>1214008.2950829999</v>
      </c>
      <c r="AR15" s="412">
        <v>1103278.2254105001</v>
      </c>
    </row>
    <row r="16" spans="3:44" s="2" customFormat="1" ht="18" customHeight="1" x14ac:dyDescent="0.25">
      <c r="C16" s="108" t="s">
        <v>141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2">
        <v>566579.69739741215</v>
      </c>
      <c r="AD16" s="412">
        <v>561896.53549883922</v>
      </c>
      <c r="AE16" s="412">
        <v>240584.20280846368</v>
      </c>
      <c r="AF16" s="412">
        <v>130108.32709765001</v>
      </c>
      <c r="AG16" s="412">
        <v>131056.28098385</v>
      </c>
      <c r="AH16" s="412">
        <v>131658.20961960001</v>
      </c>
      <c r="AI16" s="412">
        <v>132296.88820854999</v>
      </c>
      <c r="AJ16" s="412">
        <v>132991.82179585</v>
      </c>
      <c r="AK16" s="412">
        <v>134014.75399875001</v>
      </c>
      <c r="AL16" s="412">
        <v>104827.85665032</v>
      </c>
      <c r="AM16" s="412">
        <v>106888.22563796</v>
      </c>
      <c r="AN16" s="412">
        <v>109551.40337052</v>
      </c>
      <c r="AO16" s="412">
        <v>112695.81737936</v>
      </c>
      <c r="AP16" s="412">
        <v>15792.4601263</v>
      </c>
      <c r="AQ16" s="412">
        <v>16263.423849850002</v>
      </c>
      <c r="AR16" s="412">
        <v>11077.1481602</v>
      </c>
    </row>
    <row r="17" spans="3:44" s="2" customFormat="1" ht="18" customHeight="1" x14ac:dyDescent="0.25">
      <c r="C17" s="108" t="s">
        <v>142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2">
        <v>0</v>
      </c>
      <c r="AD17" s="412">
        <v>0</v>
      </c>
      <c r="AE17" s="412">
        <v>0</v>
      </c>
      <c r="AF17" s="412">
        <v>0</v>
      </c>
      <c r="AG17" s="412">
        <v>0</v>
      </c>
      <c r="AH17" s="412">
        <v>0</v>
      </c>
      <c r="AI17" s="412">
        <v>0</v>
      </c>
      <c r="AJ17" s="412">
        <v>0</v>
      </c>
      <c r="AK17" s="412">
        <v>0</v>
      </c>
      <c r="AL17" s="412">
        <v>0</v>
      </c>
      <c r="AM17" s="412">
        <v>199917.30775000001</v>
      </c>
      <c r="AN17" s="412">
        <v>362550.28957999998</v>
      </c>
      <c r="AO17" s="412">
        <v>368269.08392</v>
      </c>
      <c r="AP17" s="412">
        <v>401290.82061</v>
      </c>
      <c r="AQ17" s="412">
        <v>404761.95133999997</v>
      </c>
      <c r="AR17" s="412">
        <v>415029.96600999997</v>
      </c>
    </row>
    <row r="18" spans="3:44" s="2" customFormat="1" ht="18" customHeight="1" x14ac:dyDescent="0.25">
      <c r="C18" s="108" t="s">
        <v>143</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2">
        <v>0</v>
      </c>
      <c r="AD18" s="412">
        <v>0</v>
      </c>
      <c r="AE18" s="412">
        <v>0</v>
      </c>
      <c r="AF18" s="412">
        <v>0</v>
      </c>
      <c r="AG18" s="412">
        <v>0</v>
      </c>
      <c r="AH18" s="412">
        <v>0</v>
      </c>
      <c r="AI18" s="412">
        <v>0</v>
      </c>
      <c r="AJ18" s="412">
        <v>0</v>
      </c>
      <c r="AK18" s="412">
        <v>0</v>
      </c>
      <c r="AL18" s="412">
        <v>0</v>
      </c>
      <c r="AM18" s="412">
        <v>0</v>
      </c>
      <c r="AN18" s="412">
        <v>0</v>
      </c>
      <c r="AO18" s="412">
        <v>0</v>
      </c>
      <c r="AP18" s="412">
        <v>0</v>
      </c>
      <c r="AQ18" s="412">
        <v>0</v>
      </c>
      <c r="AR18" s="412">
        <v>0</v>
      </c>
    </row>
    <row r="19" spans="3:44" s="2" customFormat="1" ht="18" customHeight="1" x14ac:dyDescent="0.25">
      <c r="C19" s="109" t="s">
        <v>136</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3">
        <v>921404.22849000013</v>
      </c>
      <c r="AD19" s="413">
        <v>909293.60966000007</v>
      </c>
      <c r="AE19" s="413">
        <v>931915.83458000002</v>
      </c>
      <c r="AF19" s="413">
        <v>924962.81044999999</v>
      </c>
      <c r="AG19" s="413">
        <v>934540.53081999987</v>
      </c>
      <c r="AH19" s="413">
        <v>793107.93660000002</v>
      </c>
      <c r="AI19" s="413">
        <v>823954.17035000003</v>
      </c>
      <c r="AJ19" s="413">
        <v>825708.95739999996</v>
      </c>
      <c r="AK19" s="413">
        <v>850941.14265000005</v>
      </c>
      <c r="AL19" s="413">
        <v>855973.59169000015</v>
      </c>
      <c r="AM19" s="413">
        <v>891416.54749999999</v>
      </c>
      <c r="AN19" s="413">
        <v>895577.21161999996</v>
      </c>
      <c r="AO19" s="413">
        <v>930925.36939999997</v>
      </c>
      <c r="AP19" s="413">
        <v>153322.95025999998</v>
      </c>
      <c r="AQ19" s="413">
        <v>157257.04894000001</v>
      </c>
      <c r="AR19" s="413">
        <v>0</v>
      </c>
    </row>
    <row r="20" spans="3:44" s="2" customFormat="1" ht="18" customHeight="1" x14ac:dyDescent="0.25">
      <c r="C20" s="108" t="s">
        <v>140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2">
        <v>153768.92882</v>
      </c>
      <c r="AD20" s="412">
        <v>150447.38281000001</v>
      </c>
      <c r="AE20" s="412">
        <v>154427.81187000001</v>
      </c>
      <c r="AF20" s="412">
        <v>150878.69878999999</v>
      </c>
      <c r="AG20" s="412">
        <v>154681.92045000001</v>
      </c>
      <c r="AH20" s="412">
        <v>151325.36452999999</v>
      </c>
      <c r="AI20" s="412">
        <v>155267.45957000001</v>
      </c>
      <c r="AJ20" s="412">
        <v>151679.73666</v>
      </c>
      <c r="AK20" s="412">
        <v>155568.48380000002</v>
      </c>
      <c r="AL20" s="412">
        <v>152237.77074000001</v>
      </c>
      <c r="AM20" s="412">
        <v>156205.63249000002</v>
      </c>
      <c r="AN20" s="412">
        <v>152705.91730999999</v>
      </c>
      <c r="AO20" s="412">
        <v>156623.05473</v>
      </c>
      <c r="AP20" s="412">
        <v>153322.95025999998</v>
      </c>
      <c r="AQ20" s="412">
        <v>157257.04894000001</v>
      </c>
      <c r="AR20" s="412">
        <v>0</v>
      </c>
    </row>
    <row r="21" spans="3:44" s="2" customFormat="1" ht="18" customHeight="1" x14ac:dyDescent="0.25">
      <c r="C21" s="108" t="s">
        <v>141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2">
        <v>0</v>
      </c>
      <c r="AD21" s="412">
        <v>0</v>
      </c>
      <c r="AE21" s="412">
        <v>0</v>
      </c>
      <c r="AF21" s="412">
        <v>0</v>
      </c>
      <c r="AG21" s="412">
        <v>0</v>
      </c>
      <c r="AH21" s="412">
        <v>0</v>
      </c>
      <c r="AI21" s="412">
        <v>0</v>
      </c>
      <c r="AJ21" s="412">
        <v>0</v>
      </c>
      <c r="AK21" s="412">
        <v>0</v>
      </c>
      <c r="AL21" s="412">
        <v>0</v>
      </c>
      <c r="AM21" s="412">
        <v>0</v>
      </c>
      <c r="AN21" s="412">
        <v>0</v>
      </c>
      <c r="AO21" s="412">
        <v>0</v>
      </c>
      <c r="AP21" s="412">
        <v>0</v>
      </c>
      <c r="AQ21" s="412">
        <v>0</v>
      </c>
      <c r="AR21" s="412">
        <v>0</v>
      </c>
    </row>
    <row r="22" spans="3:44" s="2" customFormat="1" ht="18" customHeight="1" x14ac:dyDescent="0.25">
      <c r="C22" s="108" t="s">
        <v>142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2">
        <v>767635.29967000009</v>
      </c>
      <c r="AD22" s="412">
        <v>758846.22685000009</v>
      </c>
      <c r="AE22" s="412">
        <v>777488.02271000005</v>
      </c>
      <c r="AF22" s="412">
        <v>774084.11166000005</v>
      </c>
      <c r="AG22" s="412">
        <v>779858.61036999989</v>
      </c>
      <c r="AH22" s="412">
        <v>641782.57206999999</v>
      </c>
      <c r="AI22" s="412">
        <v>668686.71077999996</v>
      </c>
      <c r="AJ22" s="412">
        <v>674029.22074000002</v>
      </c>
      <c r="AK22" s="412">
        <v>695372.65885000001</v>
      </c>
      <c r="AL22" s="412">
        <v>703735.82095000008</v>
      </c>
      <c r="AM22" s="412">
        <v>735210.91501</v>
      </c>
      <c r="AN22" s="412">
        <v>742871.29430999991</v>
      </c>
      <c r="AO22" s="412">
        <v>774302.31466999999</v>
      </c>
      <c r="AP22" s="412">
        <v>0</v>
      </c>
      <c r="AQ22" s="412">
        <v>0</v>
      </c>
      <c r="AR22" s="412">
        <v>0</v>
      </c>
    </row>
    <row r="23" spans="3:44" s="2" customFormat="1" ht="18" customHeight="1" x14ac:dyDescent="0.25">
      <c r="C23" s="295"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4">
        <v>0</v>
      </c>
      <c r="AD23" s="414">
        <v>0</v>
      </c>
      <c r="AE23" s="414">
        <v>0</v>
      </c>
      <c r="AF23" s="414">
        <v>0</v>
      </c>
      <c r="AG23" s="414">
        <v>0</v>
      </c>
      <c r="AH23" s="414">
        <v>0</v>
      </c>
      <c r="AI23" s="414">
        <v>0</v>
      </c>
      <c r="AJ23" s="414">
        <v>0</v>
      </c>
      <c r="AK23" s="414">
        <v>0</v>
      </c>
      <c r="AL23" s="414">
        <v>0</v>
      </c>
      <c r="AM23" s="414">
        <v>0</v>
      </c>
      <c r="AN23" s="414">
        <v>0</v>
      </c>
      <c r="AO23" s="414">
        <v>0</v>
      </c>
      <c r="AP23" s="414">
        <v>0</v>
      </c>
      <c r="AQ23" s="414">
        <v>0</v>
      </c>
      <c r="AR23" s="414">
        <v>0</v>
      </c>
    </row>
    <row r="24" spans="3:44" x14ac:dyDescent="0.25">
      <c r="D24" s="366"/>
      <c r="N24" s="2"/>
      <c r="O24" s="2"/>
    </row>
    <row r="25" spans="3:44" x14ac:dyDescent="0.25">
      <c r="D25" s="366"/>
      <c r="E25" s="366"/>
      <c r="F25" s="366"/>
      <c r="G25" s="366"/>
      <c r="H25" s="366"/>
      <c r="I25" s="366"/>
      <c r="J25" s="366"/>
      <c r="K25" s="366"/>
      <c r="L25" s="366"/>
      <c r="M25" s="366"/>
      <c r="N25" s="366"/>
      <c r="O25" s="366"/>
      <c r="P25" s="366"/>
      <c r="Q25" s="366"/>
      <c r="R25" s="366"/>
      <c r="S25" s="366"/>
      <c r="T25" s="366"/>
      <c r="U25" s="366"/>
      <c r="V25" s="366"/>
      <c r="W25" s="366"/>
      <c r="X25" s="366"/>
      <c r="Y25" s="366"/>
      <c r="Z25" s="366"/>
      <c r="AA25" s="366"/>
      <c r="AB25" s="366"/>
      <c r="AC25" s="366"/>
      <c r="AD25" s="366"/>
      <c r="AE25" s="366"/>
      <c r="AF25" s="366"/>
      <c r="AG25" s="366"/>
      <c r="AH25" s="366"/>
      <c r="AI25" s="366"/>
      <c r="AJ25" s="366"/>
    </row>
    <row r="26" spans="3:44" x14ac:dyDescent="0.25">
      <c r="D26" s="366"/>
      <c r="E26" s="366"/>
      <c r="F26" s="366"/>
      <c r="G26" s="366"/>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366"/>
      <c r="AJ26" s="366"/>
    </row>
    <row r="27" spans="3:44"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366"/>
    </row>
    <row r="28" spans="3:44" x14ac:dyDescent="0.25">
      <c r="N28" s="2"/>
      <c r="O28" s="2"/>
    </row>
    <row r="29" spans="3:44" x14ac:dyDescent="0.25">
      <c r="N29" s="2"/>
      <c r="O29" s="2"/>
    </row>
    <row r="30" spans="3:44" x14ac:dyDescent="0.25">
      <c r="N30" s="2"/>
      <c r="O30" s="2"/>
    </row>
    <row r="31" spans="3:44" x14ac:dyDescent="0.25">
      <c r="N31" s="2"/>
      <c r="O31" s="2"/>
    </row>
    <row r="32" spans="3:44"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V40"/>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60.36328125" customWidth="1"/>
    <col min="4" max="48" width="14"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613</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
      <c r="C9" s="195" t="s">
        <v>458</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8"/>
      <c r="AG9" s="378"/>
      <c r="AH9" s="378"/>
      <c r="AI9" s="378"/>
      <c r="AJ9" s="378"/>
      <c r="AK9" s="378"/>
      <c r="AL9" s="378"/>
      <c r="AM9" s="378"/>
      <c r="AN9" s="378"/>
      <c r="AO9" s="378"/>
      <c r="AP9" s="378"/>
      <c r="AQ9" s="378"/>
      <c r="AR9" s="378"/>
      <c r="AS9" s="378"/>
      <c r="AT9" s="378"/>
      <c r="AU9" s="378"/>
      <c r="AV9" s="378"/>
    </row>
    <row r="10" spans="3:48" s="2" customFormat="1" ht="18" customHeight="1" x14ac:dyDescent="0.25">
      <c r="C10" s="72" t="s">
        <v>121</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252">
        <v>0.1141923914935105</v>
      </c>
    </row>
    <row r="11" spans="3:48" s="2" customFormat="1" ht="18" customHeight="1" x14ac:dyDescent="0.25">
      <c r="C11" s="72" t="s">
        <v>122</v>
      </c>
      <c r="D11" s="47" t="s">
        <v>486</v>
      </c>
      <c r="E11" s="47" t="s">
        <v>486</v>
      </c>
      <c r="F11" s="47" t="s">
        <v>486</v>
      </c>
      <c r="G11" s="47" t="s">
        <v>486</v>
      </c>
      <c r="H11" s="47" t="s">
        <v>486</v>
      </c>
      <c r="I11" s="47" t="s">
        <v>486</v>
      </c>
      <c r="J11" s="47" t="s">
        <v>486</v>
      </c>
      <c r="K11" s="47" t="s">
        <v>486</v>
      </c>
      <c r="L11" s="47" t="s">
        <v>486</v>
      </c>
      <c r="M11" s="47" t="s">
        <v>486</v>
      </c>
      <c r="N11" s="47" t="s">
        <v>486</v>
      </c>
      <c r="O11" s="47" t="s">
        <v>486</v>
      </c>
      <c r="P11" s="47" t="s">
        <v>486</v>
      </c>
      <c r="Q11" s="47" t="s">
        <v>487</v>
      </c>
      <c r="R11" s="47" t="s">
        <v>486</v>
      </c>
      <c r="S11" s="47" t="s">
        <v>486</v>
      </c>
      <c r="T11" s="47" t="s">
        <v>488</v>
      </c>
      <c r="U11" s="47" t="s">
        <v>488</v>
      </c>
      <c r="V11" s="47" t="s">
        <v>488</v>
      </c>
      <c r="W11" s="47" t="s">
        <v>488</v>
      </c>
      <c r="X11" s="47" t="s">
        <v>488</v>
      </c>
      <c r="Y11" s="47" t="s">
        <v>488</v>
      </c>
      <c r="Z11" s="47" t="s">
        <v>488</v>
      </c>
      <c r="AA11" s="47" t="s">
        <v>486</v>
      </c>
      <c r="AB11" s="47" t="s">
        <v>488</v>
      </c>
      <c r="AC11" s="47" t="s">
        <v>488</v>
      </c>
      <c r="AD11" s="47" t="s">
        <v>488</v>
      </c>
      <c r="AE11" s="47" t="s">
        <v>486</v>
      </c>
      <c r="AF11" s="191" t="s">
        <v>488</v>
      </c>
      <c r="AG11" s="191" t="s">
        <v>488</v>
      </c>
      <c r="AH11" s="191" t="s">
        <v>488</v>
      </c>
      <c r="AI11" s="191" t="s">
        <v>488</v>
      </c>
      <c r="AJ11" s="191" t="s">
        <v>488</v>
      </c>
      <c r="AK11" s="191" t="s">
        <v>488</v>
      </c>
      <c r="AL11" s="191" t="s">
        <v>488</v>
      </c>
      <c r="AM11" s="191" t="s">
        <v>488</v>
      </c>
      <c r="AN11" s="191" t="s">
        <v>488</v>
      </c>
      <c r="AO11" s="191" t="s">
        <v>488</v>
      </c>
      <c r="AP11" s="191" t="s">
        <v>488</v>
      </c>
      <c r="AQ11" s="191" t="s">
        <v>486</v>
      </c>
      <c r="AR11" s="191" t="s">
        <v>488</v>
      </c>
      <c r="AS11" s="191" t="s">
        <v>488</v>
      </c>
      <c r="AT11" s="191" t="s">
        <v>488</v>
      </c>
      <c r="AU11" s="191" t="s">
        <v>488</v>
      </c>
      <c r="AV11" s="191" t="s">
        <v>488</v>
      </c>
    </row>
    <row r="12" spans="3:48" s="2" customFormat="1" ht="18" customHeight="1" x14ac:dyDescent="0.25">
      <c r="C12" s="74" t="s">
        <v>51</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79"/>
      <c r="AG12" s="379"/>
      <c r="AH12" s="379"/>
      <c r="AI12" s="379"/>
      <c r="AJ12" s="379"/>
      <c r="AK12" s="379"/>
      <c r="AL12" s="379"/>
      <c r="AM12" s="379"/>
      <c r="AN12" s="379"/>
      <c r="AO12" s="379"/>
      <c r="AP12" s="379"/>
      <c r="AQ12" s="379"/>
      <c r="AR12" s="379"/>
      <c r="AS12" s="379"/>
      <c r="AT12" s="379"/>
      <c r="AU12" s="379"/>
      <c r="AV12" s="379"/>
    </row>
    <row r="13" spans="3:48" s="2" customFormat="1" ht="18" customHeight="1" x14ac:dyDescent="0.25">
      <c r="C13" s="72" t="s">
        <v>112</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252">
        <v>4.9857641513944805E-2</v>
      </c>
    </row>
    <row r="14" spans="3:48" s="2" customFormat="1" ht="18" customHeight="1" x14ac:dyDescent="0.25">
      <c r="C14" s="72" t="s">
        <v>63</v>
      </c>
      <c r="D14" s="47" t="s">
        <v>489</v>
      </c>
      <c r="E14" s="47" t="s">
        <v>490</v>
      </c>
      <c r="F14" s="47" t="s">
        <v>489</v>
      </c>
      <c r="G14" s="47" t="s">
        <v>491</v>
      </c>
      <c r="H14" s="47" t="s">
        <v>489</v>
      </c>
      <c r="I14" s="47" t="s">
        <v>487</v>
      </c>
      <c r="J14" s="47" t="s">
        <v>486</v>
      </c>
      <c r="K14" s="47" t="s">
        <v>487</v>
      </c>
      <c r="L14" s="47" t="s">
        <v>487</v>
      </c>
      <c r="M14" s="47" t="s">
        <v>487</v>
      </c>
      <c r="N14" s="47" t="s">
        <v>487</v>
      </c>
      <c r="O14" s="47" t="s">
        <v>487</v>
      </c>
      <c r="P14" s="47" t="s">
        <v>487</v>
      </c>
      <c r="Q14" s="47" t="s">
        <v>489</v>
      </c>
      <c r="R14" s="47" t="s">
        <v>491</v>
      </c>
      <c r="S14" s="47" t="s">
        <v>492</v>
      </c>
      <c r="T14" s="47" t="s">
        <v>491</v>
      </c>
      <c r="U14" s="47" t="s">
        <v>491</v>
      </c>
      <c r="V14" s="47" t="s">
        <v>491</v>
      </c>
      <c r="W14" s="47" t="s">
        <v>487</v>
      </c>
      <c r="X14" s="47" t="s">
        <v>489</v>
      </c>
      <c r="Y14" s="47" t="s">
        <v>489</v>
      </c>
      <c r="Z14" s="47" t="s">
        <v>491</v>
      </c>
      <c r="AA14" s="47" t="s">
        <v>489</v>
      </c>
      <c r="AB14" s="47" t="s">
        <v>489</v>
      </c>
      <c r="AC14" s="47" t="s">
        <v>489</v>
      </c>
      <c r="AD14" s="47" t="s">
        <v>489</v>
      </c>
      <c r="AE14" s="47" t="s">
        <v>489</v>
      </c>
      <c r="AF14" s="191" t="s">
        <v>489</v>
      </c>
      <c r="AG14" s="191" t="s">
        <v>489</v>
      </c>
      <c r="AH14" s="191" t="s">
        <v>489</v>
      </c>
      <c r="AI14" s="191" t="s">
        <v>489</v>
      </c>
      <c r="AJ14" s="191" t="s">
        <v>489</v>
      </c>
      <c r="AK14" s="191" t="s">
        <v>489</v>
      </c>
      <c r="AL14" s="191" t="s">
        <v>491</v>
      </c>
      <c r="AM14" s="191" t="s">
        <v>491</v>
      </c>
      <c r="AN14" s="191" t="s">
        <v>491</v>
      </c>
      <c r="AO14" s="191" t="s">
        <v>491</v>
      </c>
      <c r="AP14" s="191" t="s">
        <v>491</v>
      </c>
      <c r="AQ14" s="191" t="s">
        <v>491</v>
      </c>
      <c r="AR14" s="191" t="s">
        <v>491</v>
      </c>
      <c r="AS14" s="191" t="s">
        <v>490</v>
      </c>
      <c r="AT14" s="191" t="s">
        <v>490</v>
      </c>
      <c r="AU14" s="191" t="s">
        <v>491</v>
      </c>
      <c r="AV14" s="191" t="s">
        <v>490</v>
      </c>
    </row>
    <row r="15" spans="3:48" s="2" customFormat="1" ht="18" customHeight="1" x14ac:dyDescent="0.25">
      <c r="C15" s="74" t="s">
        <v>52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79"/>
      <c r="AG15" s="379"/>
      <c r="AH15" s="379"/>
      <c r="AI15" s="379"/>
      <c r="AJ15" s="379"/>
      <c r="AK15" s="379"/>
      <c r="AL15" s="379"/>
      <c r="AM15" s="379"/>
      <c r="AN15" s="379"/>
      <c r="AO15" s="379"/>
      <c r="AP15" s="379"/>
      <c r="AQ15" s="379"/>
      <c r="AR15" s="379"/>
      <c r="AS15" s="379"/>
      <c r="AT15" s="379"/>
      <c r="AU15" s="379"/>
      <c r="AV15" s="379"/>
    </row>
    <row r="16" spans="3:48" s="2" customFormat="1" ht="18" customHeight="1" x14ac:dyDescent="0.25">
      <c r="C16" s="72" t="s">
        <v>112</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252">
        <v>0.56260076286248462</v>
      </c>
    </row>
    <row r="17" spans="1:48" s="2" customFormat="1" ht="18" customHeight="1" x14ac:dyDescent="0.25">
      <c r="C17" s="72" t="s">
        <v>63</v>
      </c>
      <c r="D17" s="198" t="s">
        <v>488</v>
      </c>
      <c r="E17" s="198" t="s">
        <v>488</v>
      </c>
      <c r="F17" s="198" t="s">
        <v>488</v>
      </c>
      <c r="G17" s="198" t="s">
        <v>488</v>
      </c>
      <c r="H17" s="198" t="s">
        <v>488</v>
      </c>
      <c r="I17" s="198" t="s">
        <v>488</v>
      </c>
      <c r="J17" s="198" t="s">
        <v>488</v>
      </c>
      <c r="K17" s="198" t="s">
        <v>488</v>
      </c>
      <c r="L17" s="198" t="s">
        <v>488</v>
      </c>
      <c r="M17" s="198" t="s">
        <v>488</v>
      </c>
      <c r="N17" s="198" t="s">
        <v>488</v>
      </c>
      <c r="O17" s="198" t="s">
        <v>488</v>
      </c>
      <c r="P17" s="198" t="s">
        <v>488</v>
      </c>
      <c r="Q17" s="198" t="s">
        <v>488</v>
      </c>
      <c r="R17" s="198" t="s">
        <v>488</v>
      </c>
      <c r="S17" s="198" t="s">
        <v>488</v>
      </c>
      <c r="T17" s="198" t="s">
        <v>488</v>
      </c>
      <c r="U17" s="198" t="s">
        <v>488</v>
      </c>
      <c r="V17" s="198" t="s">
        <v>488</v>
      </c>
      <c r="W17" s="198" t="s">
        <v>488</v>
      </c>
      <c r="X17" s="198" t="s">
        <v>488</v>
      </c>
      <c r="Y17" s="198" t="s">
        <v>488</v>
      </c>
      <c r="Z17" s="198" t="s">
        <v>488</v>
      </c>
      <c r="AA17" s="198" t="s">
        <v>488</v>
      </c>
      <c r="AB17" s="198" t="s">
        <v>488</v>
      </c>
      <c r="AC17" s="198" t="s">
        <v>488</v>
      </c>
      <c r="AD17" s="198" t="s">
        <v>488</v>
      </c>
      <c r="AE17" s="198" t="s">
        <v>488</v>
      </c>
      <c r="AF17" s="252" t="s">
        <v>488</v>
      </c>
      <c r="AG17" s="252" t="s">
        <v>488</v>
      </c>
      <c r="AH17" s="252" t="s">
        <v>488</v>
      </c>
      <c r="AI17" s="252" t="s">
        <v>488</v>
      </c>
      <c r="AJ17" s="252" t="s">
        <v>488</v>
      </c>
      <c r="AK17" s="252" t="s">
        <v>488</v>
      </c>
      <c r="AL17" s="252" t="s">
        <v>488</v>
      </c>
      <c r="AM17" s="252" t="s">
        <v>488</v>
      </c>
      <c r="AN17" s="252" t="s">
        <v>488</v>
      </c>
      <c r="AO17" s="252" t="s">
        <v>488</v>
      </c>
      <c r="AP17" s="252" t="s">
        <v>488</v>
      </c>
      <c r="AQ17" s="252" t="s">
        <v>488</v>
      </c>
      <c r="AR17" s="252" t="s">
        <v>488</v>
      </c>
      <c r="AS17" s="252" t="s">
        <v>488</v>
      </c>
      <c r="AT17" s="252" t="s">
        <v>488</v>
      </c>
      <c r="AU17" s="252" t="s">
        <v>488</v>
      </c>
      <c r="AV17" s="252" t="s">
        <v>488</v>
      </c>
    </row>
    <row r="18" spans="1:48" s="2" customFormat="1" ht="18" customHeight="1" x14ac:dyDescent="0.25">
      <c r="C18" s="74" t="s">
        <v>98</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79"/>
      <c r="AG18" s="379"/>
      <c r="AH18" s="379"/>
      <c r="AI18" s="379"/>
      <c r="AJ18" s="379"/>
      <c r="AK18" s="379"/>
      <c r="AL18" s="379"/>
      <c r="AM18" s="379"/>
      <c r="AN18" s="379"/>
      <c r="AO18" s="379"/>
      <c r="AP18" s="379"/>
      <c r="AQ18" s="379"/>
      <c r="AR18" s="379"/>
      <c r="AS18" s="379"/>
      <c r="AT18" s="379"/>
      <c r="AU18" s="379"/>
      <c r="AV18" s="379"/>
    </row>
    <row r="19" spans="1:48" s="2" customFormat="1" ht="18" customHeight="1" x14ac:dyDescent="0.25">
      <c r="C19" s="72" t="s">
        <v>112</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252">
        <v>0.17969076340135764</v>
      </c>
    </row>
    <row r="20" spans="1:48" s="2" customFormat="1" ht="18" customHeight="1" x14ac:dyDescent="0.25">
      <c r="C20" s="383" t="s">
        <v>63</v>
      </c>
      <c r="D20" s="197" t="s">
        <v>488</v>
      </c>
      <c r="E20" s="197" t="s">
        <v>488</v>
      </c>
      <c r="F20" s="197" t="s">
        <v>488</v>
      </c>
      <c r="G20" s="197" t="s">
        <v>488</v>
      </c>
      <c r="H20" s="197" t="s">
        <v>488</v>
      </c>
      <c r="I20" s="197" t="s">
        <v>488</v>
      </c>
      <c r="J20" s="197" t="s">
        <v>488</v>
      </c>
      <c r="K20" s="197" t="s">
        <v>488</v>
      </c>
      <c r="L20" s="197" t="s">
        <v>488</v>
      </c>
      <c r="M20" s="197" t="s">
        <v>488</v>
      </c>
      <c r="N20" s="197" t="s">
        <v>488</v>
      </c>
      <c r="O20" s="197" t="s">
        <v>488</v>
      </c>
      <c r="P20" s="197" t="s">
        <v>488</v>
      </c>
      <c r="Q20" s="197" t="s">
        <v>488</v>
      </c>
      <c r="R20" s="197" t="s">
        <v>488</v>
      </c>
      <c r="S20" s="197" t="s">
        <v>488</v>
      </c>
      <c r="T20" s="197" t="s">
        <v>487</v>
      </c>
      <c r="U20" s="197" t="s">
        <v>488</v>
      </c>
      <c r="V20" s="197" t="s">
        <v>489</v>
      </c>
      <c r="W20" s="197" t="s">
        <v>488</v>
      </c>
      <c r="X20" s="197" t="s">
        <v>489</v>
      </c>
      <c r="Y20" s="197" t="s">
        <v>487</v>
      </c>
      <c r="Z20" s="197" t="s">
        <v>486</v>
      </c>
      <c r="AA20" s="197" t="s">
        <v>488</v>
      </c>
      <c r="AB20" s="197" t="s">
        <v>487</v>
      </c>
      <c r="AC20" s="197" t="s">
        <v>487</v>
      </c>
      <c r="AD20" s="197" t="s">
        <v>486</v>
      </c>
      <c r="AE20" s="197" t="s">
        <v>488</v>
      </c>
      <c r="AF20" s="380" t="s">
        <v>487</v>
      </c>
      <c r="AG20" s="380" t="s">
        <v>488</v>
      </c>
      <c r="AH20" s="380" t="s">
        <v>486</v>
      </c>
      <c r="AI20" s="380" t="s">
        <v>489</v>
      </c>
      <c r="AJ20" s="380" t="s">
        <v>488</v>
      </c>
      <c r="AK20" s="380" t="s">
        <v>488</v>
      </c>
      <c r="AL20" s="380" t="s">
        <v>486</v>
      </c>
      <c r="AM20" s="380" t="s">
        <v>486</v>
      </c>
      <c r="AN20" s="380" t="s">
        <v>489</v>
      </c>
      <c r="AO20" s="380" t="s">
        <v>487</v>
      </c>
      <c r="AP20" s="380" t="s">
        <v>487</v>
      </c>
      <c r="AQ20" s="380" t="s">
        <v>488</v>
      </c>
      <c r="AR20" s="380" t="s">
        <v>487</v>
      </c>
      <c r="AS20" s="380" t="s">
        <v>486</v>
      </c>
      <c r="AT20" s="380" t="s">
        <v>488</v>
      </c>
      <c r="AU20" s="380" t="s">
        <v>488</v>
      </c>
      <c r="AV20" s="380" t="s">
        <v>488</v>
      </c>
    </row>
    <row r="21" spans="1:48" s="2" customFormat="1" ht="18" customHeight="1" x14ac:dyDescent="0.25">
      <c r="A21" s="301"/>
      <c r="B21" s="301"/>
      <c r="C21" s="444" t="s">
        <v>459</v>
      </c>
      <c r="G21" s="481"/>
      <c r="H21" s="481"/>
      <c r="I21" s="481"/>
      <c r="J21" s="481"/>
      <c r="K21" s="481"/>
      <c r="N21" s="268"/>
      <c r="O21" s="268"/>
    </row>
    <row r="22" spans="1:48" s="2" customFormat="1" ht="18" customHeight="1" x14ac:dyDescent="0.3">
      <c r="A22" s="301"/>
      <c r="B22" s="301"/>
      <c r="C22" s="445" t="s">
        <v>457</v>
      </c>
      <c r="F22" s="300"/>
      <c r="G22" s="99"/>
      <c r="N22" s="269"/>
      <c r="O22" s="269"/>
    </row>
    <row r="23" spans="1:48" s="2" customFormat="1" ht="18" customHeight="1" x14ac:dyDescent="0.3">
      <c r="A23" s="301"/>
      <c r="B23" s="301"/>
      <c r="F23" s="300"/>
      <c r="N23" s="269"/>
      <c r="O23" s="269"/>
    </row>
    <row r="24" spans="1:48" s="2" customFormat="1" ht="18" customHeight="1" x14ac:dyDescent="0.25">
      <c r="N24" s="269"/>
      <c r="O24" s="269"/>
    </row>
    <row r="25" spans="1:48" s="2" customFormat="1" ht="18" customHeight="1" x14ac:dyDescent="0.25">
      <c r="N25" s="269"/>
      <c r="O25" s="269"/>
    </row>
    <row r="26" spans="1:48" s="2" customFormat="1" ht="18" customHeight="1" x14ac:dyDescent="0.25">
      <c r="N26" s="269"/>
      <c r="O26" s="269"/>
    </row>
    <row r="27" spans="1:48" s="2" customFormat="1" ht="18" customHeight="1" x14ac:dyDescent="0.25">
      <c r="N27" s="269"/>
      <c r="O27" s="269"/>
    </row>
    <row r="28" spans="1:48" s="2" customFormat="1" ht="18" customHeight="1" x14ac:dyDescent="0.25">
      <c r="N28" s="269"/>
      <c r="O28" s="269"/>
    </row>
    <row r="29" spans="1:48" x14ac:dyDescent="0.25">
      <c r="N29" s="269"/>
      <c r="O29" s="269"/>
    </row>
    <row r="30" spans="1:48" x14ac:dyDescent="0.25">
      <c r="N30" s="269"/>
      <c r="O30" s="269"/>
    </row>
    <row r="31" spans="1:48" x14ac:dyDescent="0.25">
      <c r="N31" s="269"/>
      <c r="O31" s="269"/>
    </row>
    <row r="32" spans="1:48" x14ac:dyDescent="0.25">
      <c r="N32" s="269"/>
      <c r="O32" s="269"/>
    </row>
    <row r="33" spans="14:15" x14ac:dyDescent="0.25">
      <c r="N33" s="269"/>
      <c r="O33" s="269"/>
    </row>
    <row r="34" spans="14:15" x14ac:dyDescent="0.25">
      <c r="N34" s="269"/>
      <c r="O34" s="269"/>
    </row>
    <row r="35" spans="14:15" x14ac:dyDescent="0.25">
      <c r="N35" s="269"/>
      <c r="O35" s="269"/>
    </row>
    <row r="36" spans="14:15" x14ac:dyDescent="0.25">
      <c r="N36" s="269"/>
      <c r="O36" s="269"/>
    </row>
    <row r="37" spans="14:15" x14ac:dyDescent="0.25">
      <c r="N37" s="269"/>
      <c r="O37" s="269"/>
    </row>
    <row r="38" spans="14:15" x14ac:dyDescent="0.25">
      <c r="N38" s="269"/>
      <c r="O38" s="269"/>
    </row>
    <row r="39" spans="14:15" x14ac:dyDescent="0.25">
      <c r="N39" s="269"/>
      <c r="O39" s="269"/>
    </row>
    <row r="40" spans="14:15" x14ac:dyDescent="0.25">
      <c r="N40" s="269"/>
      <c r="O40" s="269"/>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V30"/>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4.5" x14ac:dyDescent="0.35"/>
  <cols>
    <col min="1" max="2" width="1.81640625" style="1" customWidth="1"/>
    <col min="3" max="3" width="50.81640625" style="1" customWidth="1"/>
    <col min="4" max="35" width="12.81640625" style="1"/>
    <col min="36" max="36" width="14.08984375" style="1" bestFit="1" customWidth="1"/>
    <col min="37" max="16384" width="12.81640625" style="1"/>
  </cols>
  <sheetData>
    <row r="1" spans="3:48" s="219" customFormat="1" ht="86.15" customHeight="1" x14ac:dyDescent="0.25">
      <c r="C1" s="221" t="s">
        <v>235</v>
      </c>
    </row>
    <row r="2" spans="3:48" s="225" customFormat="1" ht="10" customHeight="1" x14ac:dyDescent="0.25"/>
    <row r="3" spans="3:48" s="6" customFormat="1" ht="10" customHeight="1" x14ac:dyDescent="0.25"/>
    <row r="4" spans="3:48" s="6" customFormat="1" ht="10" customHeight="1" x14ac:dyDescent="0.25"/>
    <row r="5" spans="3:48" s="6" customFormat="1" ht="10" customHeight="1" x14ac:dyDescent="0.25">
      <c r="C5" s="474" t="s">
        <v>612</v>
      </c>
      <c r="D5" s="474"/>
      <c r="E5" s="474"/>
      <c r="F5" s="474"/>
      <c r="G5" s="474"/>
      <c r="H5" s="474"/>
      <c r="I5" s="474"/>
    </row>
    <row r="6" spans="3:48" s="6" customFormat="1" ht="10" customHeight="1" x14ac:dyDescent="0.25">
      <c r="C6" s="474"/>
      <c r="D6" s="474"/>
      <c r="E6" s="474"/>
      <c r="F6" s="474"/>
      <c r="G6" s="474"/>
      <c r="H6" s="474"/>
      <c r="I6" s="474"/>
    </row>
    <row r="7" spans="3:48" s="6" customFormat="1" ht="18" customHeight="1" x14ac:dyDescent="0.25">
      <c r="C7" s="7"/>
      <c r="D7" s="475" t="s">
        <v>17</v>
      </c>
      <c r="E7" s="475"/>
      <c r="F7" s="475"/>
      <c r="G7" s="475"/>
      <c r="H7" s="475"/>
      <c r="I7" s="475"/>
      <c r="J7" s="475"/>
      <c r="K7" s="475"/>
      <c r="L7" s="475"/>
      <c r="M7" s="475"/>
      <c r="N7" s="475"/>
      <c r="O7" s="475"/>
      <c r="P7" s="475"/>
      <c r="Q7" s="475"/>
      <c r="R7" s="475"/>
      <c r="S7" s="475"/>
    </row>
    <row r="8" spans="3:48" s="6"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c r="AT9" s="215">
        <v>22948448.666545615</v>
      </c>
      <c r="AU9" s="215">
        <v>22619910.89374445</v>
      </c>
      <c r="AV9" s="215">
        <v>22737907.721702453</v>
      </c>
    </row>
    <row r="10" spans="3:48" s="6" customFormat="1" ht="18" customHeight="1" x14ac:dyDescent="0.25">
      <c r="C10" s="81"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row>
    <row r="11" spans="3:48"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row>
    <row r="12" spans="3:48"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row>
    <row r="13" spans="3:48"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row>
    <row r="14" spans="3:48" s="6" customFormat="1" ht="18" customHeight="1" x14ac:dyDescent="0.25">
      <c r="C14" s="81"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row>
    <row r="15" spans="3:48" s="6" customFormat="1" ht="18" customHeight="1" x14ac:dyDescent="0.25">
      <c r="C15" s="81"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row>
    <row r="16" spans="3:48" s="6" customFormat="1" ht="18" customHeight="1" x14ac:dyDescent="0.25">
      <c r="C16" s="81"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row>
    <row r="17" spans="3:48" s="6" customFormat="1" ht="18" customHeight="1" x14ac:dyDescent="0.25">
      <c r="C17" s="81"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row>
    <row r="18" spans="3:48" s="6" customFormat="1" ht="18" customHeight="1" x14ac:dyDescent="0.25">
      <c r="C18" s="382"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281624.73507999995</v>
      </c>
    </row>
    <row r="19" spans="3:48"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row>
    <row r="20" spans="3:48"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row>
    <row r="21" spans="3:48"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c r="AT21" s="216">
        <v>20491015.219772659</v>
      </c>
      <c r="AU21" s="216">
        <v>20089449.151892573</v>
      </c>
      <c r="AV21" s="216">
        <v>20015181.005832568</v>
      </c>
    </row>
    <row r="22" spans="3:48" s="6" customFormat="1" ht="18" customHeight="1" x14ac:dyDescent="0.25">
      <c r="C22" s="81"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row>
    <row r="23" spans="3:48"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row>
    <row r="24" spans="3:48"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row>
    <row r="25" spans="3:48" s="6" customFormat="1" ht="18" customHeight="1" x14ac:dyDescent="0.25">
      <c r="C25" s="81"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row>
    <row r="26" spans="3:48"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row>
    <row r="27" spans="3:48"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c r="AT27" s="217">
        <v>2457433.4467689502</v>
      </c>
      <c r="AU27" s="217">
        <v>2530461.7418498802</v>
      </c>
      <c r="AV27" s="217">
        <v>2722726.7158678798</v>
      </c>
    </row>
    <row r="28" spans="3:48" s="6" customFormat="1" ht="18" customHeight="1" x14ac:dyDescent="0.25">
      <c r="C28" s="151" t="s">
        <v>249</v>
      </c>
      <c r="D28" s="84"/>
      <c r="E28" s="84"/>
      <c r="F28" s="84"/>
      <c r="G28" s="84"/>
      <c r="H28" s="84"/>
      <c r="I28" s="84"/>
    </row>
    <row r="29" spans="3:48"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48"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G9" activePane="bottomRight" state="frozen"/>
      <selection activeCell="C17" sqref="C17"/>
      <selection pane="topRight" activeCell="C17" sqref="C17"/>
      <selection pane="bottomLeft" activeCell="C17" sqref="C17"/>
      <selection pane="bottomRight" activeCell="C17" sqref="C17"/>
    </sheetView>
  </sheetViews>
  <sheetFormatPr defaultRowHeight="12.5" x14ac:dyDescent="0.25"/>
  <cols>
    <col min="1" max="2" width="1.81640625" customWidth="1"/>
    <col min="3" max="3" width="54.81640625" style="319"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18"/>
    </row>
    <row r="3" spans="3:30" ht="9.75" customHeight="1" x14ac:dyDescent="0.25"/>
    <row r="4" spans="3:30" ht="9.75" customHeight="1" x14ac:dyDescent="0.25">
      <c r="D4" s="218"/>
    </row>
    <row r="5" spans="3:30" ht="9.75" customHeight="1" x14ac:dyDescent="0.25">
      <c r="C5" s="474" t="s">
        <v>611</v>
      </c>
      <c r="D5" s="474"/>
      <c r="E5" s="474"/>
      <c r="F5" s="474"/>
      <c r="G5" s="474"/>
      <c r="H5" s="474"/>
      <c r="I5" s="474"/>
    </row>
    <row r="6" spans="3:30" ht="9.75" customHeight="1" x14ac:dyDescent="0.25">
      <c r="C6" s="474"/>
      <c r="D6" s="474"/>
      <c r="E6" s="474"/>
      <c r="F6" s="474"/>
      <c r="G6" s="474"/>
      <c r="H6" s="474"/>
      <c r="I6" s="474"/>
    </row>
    <row r="7" spans="3:30" ht="18" customHeight="1" x14ac:dyDescent="0.25">
      <c r="D7" s="482" t="s">
        <v>19</v>
      </c>
      <c r="E7" s="480"/>
      <c r="F7" s="480"/>
      <c r="G7" s="480"/>
      <c r="H7" s="480"/>
      <c r="I7" s="480"/>
      <c r="J7" s="480"/>
    </row>
    <row r="8" spans="3:30" s="86" customFormat="1" ht="18" customHeight="1" x14ac:dyDescent="0.25">
      <c r="C8" s="320" t="s">
        <v>18</v>
      </c>
      <c r="D8" s="333" t="s">
        <v>154</v>
      </c>
      <c r="E8" s="334" t="s">
        <v>155</v>
      </c>
      <c r="F8" s="334" t="s">
        <v>156</v>
      </c>
      <c r="G8" s="334" t="s">
        <v>157</v>
      </c>
      <c r="H8" s="334" t="s">
        <v>367</v>
      </c>
      <c r="I8" s="334" t="s">
        <v>368</v>
      </c>
      <c r="J8" s="334" t="s">
        <v>369</v>
      </c>
      <c r="K8" s="334" t="s">
        <v>370</v>
      </c>
      <c r="L8" s="334" t="s">
        <v>371</v>
      </c>
      <c r="M8" s="334" t="s">
        <v>372</v>
      </c>
      <c r="N8" s="334" t="s">
        <v>373</v>
      </c>
      <c r="O8" s="334" t="s">
        <v>374</v>
      </c>
      <c r="P8" s="456"/>
      <c r="Q8" s="293"/>
      <c r="R8" s="293"/>
      <c r="S8" s="293"/>
      <c r="T8" s="207"/>
      <c r="U8" s="207"/>
      <c r="V8" s="207"/>
      <c r="W8" s="207"/>
      <c r="X8" s="207"/>
      <c r="Y8" s="207"/>
      <c r="Z8" s="207"/>
      <c r="AA8" s="207"/>
      <c r="AB8" s="207"/>
      <c r="AC8" s="207"/>
      <c r="AD8" s="207"/>
    </row>
    <row r="9" spans="3:30" ht="18" customHeight="1" x14ac:dyDescent="0.25">
      <c r="C9" s="56" t="s">
        <v>25</v>
      </c>
      <c r="D9" s="323">
        <v>1554561.59858</v>
      </c>
      <c r="E9" s="324">
        <v>1899721.3289900001</v>
      </c>
      <c r="F9" s="324">
        <v>1861475.0618099994</v>
      </c>
      <c r="G9" s="324">
        <v>2209085.230320001</v>
      </c>
      <c r="H9" s="324">
        <v>1614274.8101600001</v>
      </c>
      <c r="I9" s="324">
        <v>2116701.6895400002</v>
      </c>
      <c r="J9" s="324">
        <v>2116254.9246499999</v>
      </c>
      <c r="K9" s="324">
        <v>2162189.0037499997</v>
      </c>
      <c r="L9" s="324">
        <v>1862934.4973199998</v>
      </c>
      <c r="M9" s="415">
        <v>2510064.4927000008</v>
      </c>
      <c r="N9" s="415">
        <v>2412372.0689499998</v>
      </c>
      <c r="O9" s="415">
        <v>2260960.5033800001</v>
      </c>
      <c r="P9" s="367"/>
    </row>
    <row r="10" spans="3:30" ht="18" customHeight="1" x14ac:dyDescent="0.25">
      <c r="C10" s="325" t="s">
        <v>79</v>
      </c>
      <c r="D10" s="326">
        <v>0</v>
      </c>
      <c r="E10" s="327">
        <v>0</v>
      </c>
      <c r="F10" s="327">
        <v>0</v>
      </c>
      <c r="G10" s="327">
        <v>0</v>
      </c>
      <c r="H10" s="327">
        <v>0</v>
      </c>
      <c r="I10" s="327">
        <v>0</v>
      </c>
      <c r="J10" s="327">
        <v>0</v>
      </c>
      <c r="K10" s="327">
        <v>0</v>
      </c>
      <c r="L10" s="327">
        <v>0</v>
      </c>
      <c r="M10" s="416">
        <v>0</v>
      </c>
      <c r="N10" s="416">
        <v>0</v>
      </c>
      <c r="O10" s="416">
        <v>0</v>
      </c>
      <c r="P10" s="367"/>
    </row>
    <row r="11" spans="3:30" ht="18" customHeight="1" x14ac:dyDescent="0.25">
      <c r="C11" s="325" t="s">
        <v>80</v>
      </c>
      <c r="D11" s="326">
        <v>297399.05284999998</v>
      </c>
      <c r="E11" s="327">
        <v>-28939.855689996028</v>
      </c>
      <c r="F11" s="327">
        <v>-75461.364440003978</v>
      </c>
      <c r="G11" s="327">
        <v>-334474.11871000007</v>
      </c>
      <c r="H11" s="327">
        <v>172033.44220000002</v>
      </c>
      <c r="I11" s="327">
        <v>-287813.20014999999</v>
      </c>
      <c r="J11" s="327">
        <v>-215150.02170000001</v>
      </c>
      <c r="K11" s="327">
        <v>-259140.05483913628</v>
      </c>
      <c r="L11" s="327">
        <v>81763.418750001409</v>
      </c>
      <c r="M11" s="416">
        <v>-542777.06507000141</v>
      </c>
      <c r="N11" s="416">
        <v>-379029.68996999995</v>
      </c>
      <c r="O11" s="416">
        <v>-119773.15980000042</v>
      </c>
      <c r="P11" s="367"/>
    </row>
    <row r="12" spans="3:30" ht="18" customHeight="1" x14ac:dyDescent="0.25">
      <c r="C12" s="328" t="s">
        <v>27</v>
      </c>
      <c r="D12" s="329">
        <v>1851960.6514300001</v>
      </c>
      <c r="E12" s="330">
        <v>1870781.4733000041</v>
      </c>
      <c r="F12" s="330">
        <v>1786013.6973699955</v>
      </c>
      <c r="G12" s="330">
        <v>1874611.111610001</v>
      </c>
      <c r="H12" s="330">
        <v>1786308.25236</v>
      </c>
      <c r="I12" s="330">
        <v>1828888.4893900002</v>
      </c>
      <c r="J12" s="330">
        <v>1901104.90295</v>
      </c>
      <c r="K12" s="330">
        <v>1903048.9489108634</v>
      </c>
      <c r="L12" s="330">
        <v>1944697.9160700012</v>
      </c>
      <c r="M12" s="417">
        <v>1967287.4276299994</v>
      </c>
      <c r="N12" s="417">
        <v>2033342.3789799998</v>
      </c>
      <c r="O12" s="417">
        <v>2141187.3435799996</v>
      </c>
      <c r="P12" s="367"/>
    </row>
    <row r="13" spans="3:30" ht="18" customHeight="1" x14ac:dyDescent="0.25">
      <c r="C13" s="325" t="s">
        <v>81</v>
      </c>
      <c r="D13" s="326">
        <v>5519.4016099999999</v>
      </c>
      <c r="E13" s="327">
        <v>3243.2382100000004</v>
      </c>
      <c r="F13" s="327">
        <v>2572.0777900000003</v>
      </c>
      <c r="G13" s="327">
        <v>1890.330469999999</v>
      </c>
      <c r="H13" s="327">
        <v>5721.2926200000002</v>
      </c>
      <c r="I13" s="327">
        <v>2915.4647300000006</v>
      </c>
      <c r="J13" s="327">
        <v>2493.3431500000002</v>
      </c>
      <c r="K13" s="327">
        <v>1972.3331200000002</v>
      </c>
      <c r="L13" s="327">
        <v>6100.3164100000004</v>
      </c>
      <c r="M13" s="416">
        <v>2806.50756</v>
      </c>
      <c r="N13" s="416">
        <v>3253.5815499999994</v>
      </c>
      <c r="O13" s="416">
        <v>2031.2039800000005</v>
      </c>
      <c r="P13" s="367"/>
    </row>
    <row r="14" spans="3:30" ht="18" customHeight="1" x14ac:dyDescent="0.25">
      <c r="C14" s="325" t="s">
        <v>82</v>
      </c>
      <c r="D14" s="326">
        <v>-715623.84314000001</v>
      </c>
      <c r="E14" s="327">
        <v>-568543.77947000007</v>
      </c>
      <c r="F14" s="327">
        <v>-513379.69176000007</v>
      </c>
      <c r="G14" s="327">
        <v>-521329.376259999</v>
      </c>
      <c r="H14" s="327">
        <v>-614148.40599000081</v>
      </c>
      <c r="I14" s="327">
        <v>-618869.59815999994</v>
      </c>
      <c r="J14" s="327">
        <v>-657998.51388000022</v>
      </c>
      <c r="K14" s="327">
        <v>-768606.42574999982</v>
      </c>
      <c r="L14" s="327">
        <v>-1306116.9795299999</v>
      </c>
      <c r="M14" s="416">
        <v>-637157.2598900001</v>
      </c>
      <c r="N14" s="416">
        <v>-619603.22561000008</v>
      </c>
      <c r="O14" s="416">
        <v>-551077.8427599998</v>
      </c>
      <c r="P14" s="367"/>
    </row>
    <row r="15" spans="3:30" ht="18" customHeight="1" x14ac:dyDescent="0.25">
      <c r="C15" s="325" t="s">
        <v>83</v>
      </c>
      <c r="D15" s="326">
        <v>-478254.57904000004</v>
      </c>
      <c r="E15" s="327">
        <v>-476239.10995000205</v>
      </c>
      <c r="F15" s="327">
        <v>-532663.43328999798</v>
      </c>
      <c r="G15" s="327">
        <v>-572950.09115999995</v>
      </c>
      <c r="H15" s="327">
        <v>-544393.28508000006</v>
      </c>
      <c r="I15" s="327">
        <v>-485636.57456000004</v>
      </c>
      <c r="J15" s="327">
        <v>-496087.97022000008</v>
      </c>
      <c r="K15" s="327">
        <v>-769581.46788999985</v>
      </c>
      <c r="L15" s="327">
        <v>-601194.27766999404</v>
      </c>
      <c r="M15" s="416">
        <v>-634886.59906000597</v>
      </c>
      <c r="N15" s="416">
        <v>-664774.62709999993</v>
      </c>
      <c r="O15" s="416">
        <v>-772974.67785000033</v>
      </c>
      <c r="P15" s="367"/>
    </row>
    <row r="16" spans="3:30" ht="18" customHeight="1" x14ac:dyDescent="0.25">
      <c r="C16" s="325" t="s">
        <v>84</v>
      </c>
      <c r="D16" s="326">
        <v>111586.36788000001</v>
      </c>
      <c r="E16" s="327">
        <v>-66290.092840000099</v>
      </c>
      <c r="F16" s="327">
        <v>-167037.14622000008</v>
      </c>
      <c r="G16" s="327">
        <v>-198455.70484999981</v>
      </c>
      <c r="H16" s="327">
        <v>-57554.970990000002</v>
      </c>
      <c r="I16" s="327">
        <v>-54835.282690000102</v>
      </c>
      <c r="J16" s="327">
        <v>-83275.635549999904</v>
      </c>
      <c r="K16" s="327">
        <v>18943.534810000012</v>
      </c>
      <c r="L16" s="327">
        <v>466720.16465999902</v>
      </c>
      <c r="M16" s="416">
        <v>31802.672620000958</v>
      </c>
      <c r="N16" s="416">
        <v>-37950.471399999973</v>
      </c>
      <c r="O16" s="416">
        <v>-96644.95637</v>
      </c>
      <c r="P16" s="367"/>
    </row>
    <row r="17" spans="3:16" ht="18" customHeight="1" x14ac:dyDescent="0.25">
      <c r="C17" s="325" t="s">
        <v>23</v>
      </c>
      <c r="D17" s="326">
        <v>-86795.333239999993</v>
      </c>
      <c r="E17" s="327">
        <v>-96807.916899999997</v>
      </c>
      <c r="F17" s="327">
        <v>-101414.44063000003</v>
      </c>
      <c r="G17" s="327">
        <v>-117614.65321999998</v>
      </c>
      <c r="H17" s="327">
        <v>-91715.068670000008</v>
      </c>
      <c r="I17" s="327">
        <v>-95223.449020000015</v>
      </c>
      <c r="J17" s="327">
        <v>-94054.546369999996</v>
      </c>
      <c r="K17" s="327">
        <v>-141772.27988999998</v>
      </c>
      <c r="L17" s="327">
        <v>-98172.466620000007</v>
      </c>
      <c r="M17" s="416">
        <v>-105608.87735999998</v>
      </c>
      <c r="N17" s="416">
        <v>-105982.13604999997</v>
      </c>
      <c r="O17" s="416">
        <v>-126206.10066000003</v>
      </c>
      <c r="P17" s="367"/>
    </row>
    <row r="18" spans="3:16" ht="18" customHeight="1" x14ac:dyDescent="0.25">
      <c r="C18" s="325" t="s">
        <v>29</v>
      </c>
      <c r="D18" s="326">
        <v>-54737.973120000002</v>
      </c>
      <c r="E18" s="327">
        <v>-59411.354330000002</v>
      </c>
      <c r="F18" s="327">
        <v>-54199.776840000013</v>
      </c>
      <c r="G18" s="327">
        <v>-67666.689929999993</v>
      </c>
      <c r="H18" s="327">
        <v>-56532.438000000002</v>
      </c>
      <c r="I18" s="327">
        <v>-70512.720901649984</v>
      </c>
      <c r="J18" s="327">
        <v>-58666.840740000014</v>
      </c>
      <c r="K18" s="327">
        <v>-64856.560881184996</v>
      </c>
      <c r="L18" s="327">
        <v>-55379.461630000005</v>
      </c>
      <c r="M18" s="416">
        <v>-60933.167150000001</v>
      </c>
      <c r="N18" s="416">
        <v>-66824.323770000017</v>
      </c>
      <c r="O18" s="416">
        <v>-72820.412596749986</v>
      </c>
      <c r="P18" s="367"/>
    </row>
    <row r="19" spans="3:16" ht="18" customHeight="1" x14ac:dyDescent="0.25">
      <c r="C19" s="325" t="s">
        <v>85</v>
      </c>
      <c r="D19" s="326">
        <v>-216600.29050999999</v>
      </c>
      <c r="E19" s="327">
        <v>-66774.43223000002</v>
      </c>
      <c r="F19" s="327">
        <v>-22462.68889999999</v>
      </c>
      <c r="G19" s="327">
        <v>-38287.785509999987</v>
      </c>
      <c r="H19" s="327">
        <v>-33994.007469999997</v>
      </c>
      <c r="I19" s="327">
        <v>-41589.627420000004</v>
      </c>
      <c r="J19" s="327">
        <v>-78456.044990000009</v>
      </c>
      <c r="K19" s="327">
        <v>-80303.902999999991</v>
      </c>
      <c r="L19" s="327">
        <v>-92469.13973000001</v>
      </c>
      <c r="M19" s="416">
        <v>-57636.83395</v>
      </c>
      <c r="N19" s="416">
        <v>-64229.444789999994</v>
      </c>
      <c r="O19" s="416">
        <v>-82058.653650000007</v>
      </c>
      <c r="P19" s="367"/>
    </row>
    <row r="20" spans="3:16" ht="18" customHeight="1" x14ac:dyDescent="0.25">
      <c r="C20" s="328" t="s">
        <v>396</v>
      </c>
      <c r="D20" s="329">
        <v>417054.40187000029</v>
      </c>
      <c r="E20" s="330">
        <v>539958.02579000196</v>
      </c>
      <c r="F20" s="330">
        <v>397428.59751999733</v>
      </c>
      <c r="G20" s="330">
        <v>360197.14115000237</v>
      </c>
      <c r="H20" s="330">
        <v>393691.36877999903</v>
      </c>
      <c r="I20" s="330">
        <v>465136.70136835007</v>
      </c>
      <c r="J20" s="330">
        <v>435058.69434999995</v>
      </c>
      <c r="K20" s="330">
        <v>98844.179429678916</v>
      </c>
      <c r="L20" s="330">
        <v>264186.0719600062</v>
      </c>
      <c r="M20" s="417">
        <v>505673.87039999431</v>
      </c>
      <c r="N20" s="417">
        <v>477231.73180999991</v>
      </c>
      <c r="O20" s="417">
        <v>441435.90367324965</v>
      </c>
      <c r="P20" s="367"/>
    </row>
    <row r="21" spans="3:16" ht="18" customHeight="1" x14ac:dyDescent="0.25">
      <c r="C21" s="328" t="s">
        <v>45</v>
      </c>
      <c r="D21" s="329">
        <v>144104.01856999996</v>
      </c>
      <c r="E21" s="330">
        <v>121605.95232000001</v>
      </c>
      <c r="F21" s="330">
        <v>107106.51618000005</v>
      </c>
      <c r="G21" s="330">
        <v>223407.82098000002</v>
      </c>
      <c r="H21" s="330">
        <v>86616.895349999992</v>
      </c>
      <c r="I21" s="330">
        <v>102449.65422</v>
      </c>
      <c r="J21" s="330">
        <v>116340.06095999999</v>
      </c>
      <c r="K21" s="330">
        <v>147781.84265000001</v>
      </c>
      <c r="L21" s="330">
        <v>198775.82775499998</v>
      </c>
      <c r="M21" s="417">
        <v>24615.231995000009</v>
      </c>
      <c r="N21" s="417">
        <v>69368.462200000009</v>
      </c>
      <c r="O21" s="417">
        <v>64099.64038999992</v>
      </c>
      <c r="P21" s="367"/>
    </row>
    <row r="22" spans="3:16" ht="18" customHeight="1" x14ac:dyDescent="0.25">
      <c r="C22" s="325" t="s">
        <v>32</v>
      </c>
      <c r="D22" s="326">
        <v>189214.51549999998</v>
      </c>
      <c r="E22" s="327">
        <v>160446.15242</v>
      </c>
      <c r="F22" s="327">
        <v>137652.43008000005</v>
      </c>
      <c r="G22" s="327">
        <v>209053.27374</v>
      </c>
      <c r="H22" s="327">
        <v>127879.76518999999</v>
      </c>
      <c r="I22" s="327">
        <v>130362.43489999999</v>
      </c>
      <c r="J22" s="327">
        <v>131768.07394</v>
      </c>
      <c r="K22" s="327">
        <v>121424.12575000001</v>
      </c>
      <c r="L22" s="327">
        <v>185047.53584999999</v>
      </c>
      <c r="M22" s="416">
        <v>120777.37326000002</v>
      </c>
      <c r="N22" s="416">
        <v>124132.00400999999</v>
      </c>
      <c r="O22" s="416">
        <v>112581.28780999994</v>
      </c>
      <c r="P22" s="367"/>
    </row>
    <row r="23" spans="3:16" ht="18" customHeight="1" x14ac:dyDescent="0.25">
      <c r="C23" s="325" t="s">
        <v>33</v>
      </c>
      <c r="D23" s="326">
        <v>-45110.496930000008</v>
      </c>
      <c r="E23" s="327">
        <v>-38840.200099999995</v>
      </c>
      <c r="F23" s="327">
        <v>-30545.9139</v>
      </c>
      <c r="G23" s="327">
        <v>14354.54724</v>
      </c>
      <c r="H23" s="327">
        <v>-41262.869839999999</v>
      </c>
      <c r="I23" s="327">
        <v>-27912.780679999989</v>
      </c>
      <c r="J23" s="327">
        <v>-15428.012980000014</v>
      </c>
      <c r="K23" s="327">
        <v>26357.716899999999</v>
      </c>
      <c r="L23" s="327">
        <v>13728.291905</v>
      </c>
      <c r="M23" s="416">
        <v>-96162.141265000013</v>
      </c>
      <c r="N23" s="416">
        <v>-54763.541809999981</v>
      </c>
      <c r="O23" s="416">
        <v>-48481.647420000016</v>
      </c>
      <c r="P23" s="367"/>
    </row>
    <row r="24" spans="3:16" ht="18" customHeight="1" x14ac:dyDescent="0.25">
      <c r="C24" s="331" t="s">
        <v>34</v>
      </c>
      <c r="D24" s="326">
        <v>7.9056199999713899</v>
      </c>
      <c r="E24" s="327">
        <v>9.4281199999375289</v>
      </c>
      <c r="F24" s="327">
        <v>3.90000000018602</v>
      </c>
      <c r="G24" s="327">
        <v>5.2000000000860203</v>
      </c>
      <c r="H24" s="327">
        <v>4.68</v>
      </c>
      <c r="I24" s="327">
        <v>59.936379999995196</v>
      </c>
      <c r="J24" s="327">
        <v>1.5600000001191947</v>
      </c>
      <c r="K24" s="327">
        <v>0</v>
      </c>
      <c r="L24" s="327">
        <v>0</v>
      </c>
      <c r="M24" s="416">
        <v>58.885440000057201</v>
      </c>
      <c r="N24" s="416">
        <v>267.16091000008578</v>
      </c>
      <c r="O24" s="416">
        <v>564.12686999988603</v>
      </c>
      <c r="P24" s="367"/>
    </row>
    <row r="25" spans="3:16" ht="18" customHeight="1" x14ac:dyDescent="0.25">
      <c r="C25" s="328" t="s">
        <v>35</v>
      </c>
      <c r="D25" s="329">
        <v>561166.32606000022</v>
      </c>
      <c r="E25" s="330">
        <v>661573.40623000194</v>
      </c>
      <c r="F25" s="330">
        <v>504539.01369999757</v>
      </c>
      <c r="G25" s="330">
        <v>583610.16213000251</v>
      </c>
      <c r="H25" s="330">
        <v>480312.94412999903</v>
      </c>
      <c r="I25" s="330">
        <v>567646.29196835007</v>
      </c>
      <c r="J25" s="330">
        <v>551400.31531000009</v>
      </c>
      <c r="K25" s="330">
        <v>246626.02207967892</v>
      </c>
      <c r="L25" s="330">
        <v>462961.89971500618</v>
      </c>
      <c r="M25" s="417">
        <v>530347.98783499445</v>
      </c>
      <c r="N25" s="417">
        <v>546867.35492000007</v>
      </c>
      <c r="O25" s="417">
        <v>506099.67093324941</v>
      </c>
      <c r="P25" s="367"/>
    </row>
    <row r="26" spans="3:16" ht="18" customHeight="1" x14ac:dyDescent="0.25">
      <c r="C26" s="331" t="s">
        <v>86</v>
      </c>
      <c r="D26" s="326">
        <v>6.9513999999999898</v>
      </c>
      <c r="E26" s="327">
        <v>-52.981579999999987</v>
      </c>
      <c r="F26" s="327">
        <v>-1172.1242099999999</v>
      </c>
      <c r="G26" s="327">
        <v>59.899460000000062</v>
      </c>
      <c r="H26" s="327">
        <v>-1.18319</v>
      </c>
      <c r="I26" s="327">
        <v>397.91077000000001</v>
      </c>
      <c r="J26" s="327">
        <v>7393.3829600000008</v>
      </c>
      <c r="K26" s="327">
        <v>-3866.4907399999997</v>
      </c>
      <c r="L26" s="327">
        <v>-5.81246000000022</v>
      </c>
      <c r="M26" s="416">
        <v>-33.70466999999978</v>
      </c>
      <c r="N26" s="416">
        <v>-16.7559</v>
      </c>
      <c r="O26" s="416">
        <v>-5686.7341000000006</v>
      </c>
      <c r="P26" s="367"/>
    </row>
    <row r="27" spans="3:16" ht="18" customHeight="1" x14ac:dyDescent="0.25">
      <c r="C27" s="328" t="s">
        <v>87</v>
      </c>
      <c r="D27" s="329">
        <v>561173.27746000024</v>
      </c>
      <c r="E27" s="330">
        <v>661520.42465000192</v>
      </c>
      <c r="F27" s="330">
        <v>503366.88948999759</v>
      </c>
      <c r="G27" s="330">
        <v>583670.0615900025</v>
      </c>
      <c r="H27" s="330">
        <v>480311.76093999902</v>
      </c>
      <c r="I27" s="330">
        <v>568044.20273835002</v>
      </c>
      <c r="J27" s="330">
        <v>558793.69827000005</v>
      </c>
      <c r="K27" s="330">
        <v>242759.53133967891</v>
      </c>
      <c r="L27" s="330">
        <v>462956.08725500619</v>
      </c>
      <c r="M27" s="417">
        <v>530314.28316499444</v>
      </c>
      <c r="N27" s="417">
        <v>546850.59902000008</v>
      </c>
      <c r="O27" s="417">
        <v>500412.93683324941</v>
      </c>
      <c r="P27" s="367"/>
    </row>
    <row r="28" spans="3:16" ht="18" customHeight="1" x14ac:dyDescent="0.25">
      <c r="C28" s="331" t="s">
        <v>24</v>
      </c>
      <c r="D28" s="326">
        <v>-197442.2084</v>
      </c>
      <c r="E28" s="327">
        <v>-243092.16812000002</v>
      </c>
      <c r="F28" s="327">
        <v>-166580.61856000003</v>
      </c>
      <c r="G28" s="327">
        <v>-187113.07097</v>
      </c>
      <c r="H28" s="327">
        <v>-172367.72038000001</v>
      </c>
      <c r="I28" s="327">
        <v>-200811.79260203254</v>
      </c>
      <c r="J28" s="327">
        <v>-194222.92815022497</v>
      </c>
      <c r="K28" s="327">
        <v>-66057.748382356076</v>
      </c>
      <c r="L28" s="327">
        <v>-152962.57669300001</v>
      </c>
      <c r="M28" s="416">
        <v>-138010.554947</v>
      </c>
      <c r="N28" s="416">
        <v>-140599.21166600002</v>
      </c>
      <c r="O28" s="416">
        <v>-156469.65897999998</v>
      </c>
      <c r="P28" s="367"/>
    </row>
    <row r="29" spans="3:16" ht="18" customHeight="1" x14ac:dyDescent="0.25">
      <c r="C29" s="331" t="s">
        <v>88</v>
      </c>
      <c r="D29" s="326">
        <v>-5529.2860000000001</v>
      </c>
      <c r="E29" s="327">
        <v>-2399.9035599999993</v>
      </c>
      <c r="F29" s="327">
        <v>-3360.8634399999992</v>
      </c>
      <c r="G29" s="327">
        <v>-3162.9773800000016</v>
      </c>
      <c r="H29" s="327">
        <v>-952.89256</v>
      </c>
      <c r="I29" s="327">
        <v>-3387.7095000000004</v>
      </c>
      <c r="J29" s="327">
        <v>-5005.1151299999983</v>
      </c>
      <c r="K29" s="327">
        <v>-4277.4870900000014</v>
      </c>
      <c r="L29" s="327">
        <v>-3882.89167</v>
      </c>
      <c r="M29" s="416">
        <v>-4327.2755299999999</v>
      </c>
      <c r="N29" s="416">
        <v>-5807.7591599999996</v>
      </c>
      <c r="O29" s="416">
        <v>-6303.3481900000015</v>
      </c>
      <c r="P29" s="367"/>
    </row>
    <row r="30" spans="3:16" ht="18" customHeight="1" x14ac:dyDescent="0.25">
      <c r="C30" s="328" t="s">
        <v>256</v>
      </c>
      <c r="D30" s="329">
        <v>358201.78306000022</v>
      </c>
      <c r="E30" s="330">
        <v>416028.35297000187</v>
      </c>
      <c r="F30" s="330">
        <v>333425.40748999757</v>
      </c>
      <c r="G30" s="330">
        <v>393394.0132400025</v>
      </c>
      <c r="H30" s="330">
        <v>306991.147999999</v>
      </c>
      <c r="I30" s="330">
        <v>363844.70063631749</v>
      </c>
      <c r="J30" s="330">
        <v>359565.6549897751</v>
      </c>
      <c r="K30" s="330">
        <v>172424.29586732283</v>
      </c>
      <c r="L30" s="330">
        <v>306110.61889200617</v>
      </c>
      <c r="M30" s="417">
        <v>387976.45268799446</v>
      </c>
      <c r="N30" s="417">
        <v>400443.62819400005</v>
      </c>
      <c r="O30" s="417">
        <v>337640.42966324947</v>
      </c>
      <c r="P30" s="367"/>
    </row>
    <row r="31" spans="3:16" ht="18" customHeight="1" x14ac:dyDescent="0.25">
      <c r="C31" s="328" t="s">
        <v>397</v>
      </c>
      <c r="D31" s="351">
        <v>0</v>
      </c>
      <c r="E31" s="352">
        <v>0</v>
      </c>
      <c r="F31" s="352">
        <v>0</v>
      </c>
      <c r="G31" s="352">
        <v>0</v>
      </c>
      <c r="H31" s="352">
        <v>0</v>
      </c>
      <c r="I31" s="352">
        <v>309068.93340353249</v>
      </c>
      <c r="J31" s="352">
        <v>0</v>
      </c>
      <c r="K31" s="352">
        <v>-19147.046490000012</v>
      </c>
      <c r="L31" s="352">
        <v>0</v>
      </c>
      <c r="M31" s="419">
        <v>0</v>
      </c>
      <c r="N31" s="419">
        <v>0</v>
      </c>
      <c r="O31" s="419">
        <v>16502.212060000482</v>
      </c>
      <c r="P31" s="367"/>
    </row>
    <row r="32" spans="3:16" ht="18" customHeight="1" x14ac:dyDescent="0.25">
      <c r="C32" s="325" t="s">
        <v>379</v>
      </c>
      <c r="D32" s="326">
        <v>0</v>
      </c>
      <c r="E32" s="327">
        <v>0</v>
      </c>
      <c r="F32" s="327">
        <v>0</v>
      </c>
      <c r="G32" s="327">
        <v>0</v>
      </c>
      <c r="H32" s="327">
        <v>0</v>
      </c>
      <c r="I32" s="327">
        <v>589348.20689999999</v>
      </c>
      <c r="J32" s="327">
        <v>0</v>
      </c>
      <c r="K32" s="327">
        <v>0</v>
      </c>
      <c r="L32" s="327">
        <v>0</v>
      </c>
      <c r="M32" s="416">
        <v>0</v>
      </c>
      <c r="N32" s="416">
        <v>0</v>
      </c>
      <c r="O32" s="416">
        <v>0</v>
      </c>
      <c r="P32" s="367"/>
    </row>
    <row r="33" spans="3:16" ht="18" customHeight="1" x14ac:dyDescent="0.25">
      <c r="C33" s="325" t="s">
        <v>380</v>
      </c>
      <c r="D33" s="326">
        <v>0</v>
      </c>
      <c r="E33" s="327">
        <v>0</v>
      </c>
      <c r="F33" s="327">
        <v>0</v>
      </c>
      <c r="G33" s="327">
        <v>0</v>
      </c>
      <c r="H33" s="327">
        <v>0</v>
      </c>
      <c r="I33" s="327">
        <v>-252874.5818756175</v>
      </c>
      <c r="J33" s="327">
        <v>0</v>
      </c>
      <c r="K33" s="327">
        <v>0</v>
      </c>
      <c r="L33" s="327">
        <v>0</v>
      </c>
      <c r="M33" s="416">
        <v>0</v>
      </c>
      <c r="N33" s="416">
        <v>0</v>
      </c>
      <c r="O33" s="416">
        <v>0</v>
      </c>
      <c r="P33" s="367"/>
    </row>
    <row r="34" spans="3:16" ht="18" customHeight="1" x14ac:dyDescent="0.25">
      <c r="C34" s="325" t="s">
        <v>381</v>
      </c>
      <c r="D34" s="326">
        <v>0</v>
      </c>
      <c r="E34" s="327">
        <v>0</v>
      </c>
      <c r="F34" s="327">
        <v>0</v>
      </c>
      <c r="G34" s="327">
        <v>0</v>
      </c>
      <c r="H34" s="327">
        <v>0</v>
      </c>
      <c r="I34" s="327">
        <v>-27404.691620850004</v>
      </c>
      <c r="J34" s="327">
        <v>0</v>
      </c>
      <c r="K34" s="327">
        <v>0</v>
      </c>
      <c r="L34" s="327">
        <v>0</v>
      </c>
      <c r="M34" s="416">
        <v>0</v>
      </c>
      <c r="N34" s="416">
        <v>0</v>
      </c>
      <c r="O34" s="416">
        <v>0</v>
      </c>
      <c r="P34" s="367"/>
    </row>
    <row r="35" spans="3:16" ht="18" customHeight="1" x14ac:dyDescent="0.25">
      <c r="C35" s="325" t="s">
        <v>422</v>
      </c>
      <c r="D35" s="326">
        <v>0</v>
      </c>
      <c r="E35" s="327">
        <v>0</v>
      </c>
      <c r="F35" s="327">
        <v>0</v>
      </c>
      <c r="G35" s="327">
        <v>0</v>
      </c>
      <c r="H35" s="327">
        <v>0</v>
      </c>
      <c r="I35" s="327">
        <v>0</v>
      </c>
      <c r="J35" s="327">
        <v>0</v>
      </c>
      <c r="K35" s="327">
        <v>-12390.398880000001</v>
      </c>
      <c r="L35" s="327">
        <v>0</v>
      </c>
      <c r="M35" s="416">
        <v>0</v>
      </c>
      <c r="N35" s="416">
        <v>0</v>
      </c>
      <c r="O35" s="416">
        <v>0</v>
      </c>
      <c r="P35" s="367"/>
    </row>
    <row r="36" spans="3:16" ht="18" customHeight="1" x14ac:dyDescent="0.25">
      <c r="C36" s="325" t="s">
        <v>423</v>
      </c>
      <c r="D36" s="326">
        <v>0</v>
      </c>
      <c r="E36" s="327">
        <v>0</v>
      </c>
      <c r="F36" s="327">
        <v>0</v>
      </c>
      <c r="G36" s="327">
        <v>0</v>
      </c>
      <c r="H36" s="327">
        <v>0</v>
      </c>
      <c r="I36" s="327">
        <v>0</v>
      </c>
      <c r="J36" s="327">
        <v>0</v>
      </c>
      <c r="K36" s="327">
        <v>5258.3803299999963</v>
      </c>
      <c r="L36" s="327">
        <v>0</v>
      </c>
      <c r="M36" s="416">
        <v>0</v>
      </c>
      <c r="N36" s="416">
        <v>0</v>
      </c>
      <c r="O36" s="416">
        <v>0</v>
      </c>
      <c r="P36" s="367"/>
    </row>
    <row r="37" spans="3:16" ht="18" customHeight="1" x14ac:dyDescent="0.25">
      <c r="C37" s="325" t="s">
        <v>424</v>
      </c>
      <c r="D37" s="326">
        <v>0</v>
      </c>
      <c r="E37" s="327">
        <v>0</v>
      </c>
      <c r="F37" s="327">
        <v>0</v>
      </c>
      <c r="G37" s="327">
        <v>0</v>
      </c>
      <c r="H37" s="327">
        <v>0</v>
      </c>
      <c r="I37" s="327">
        <v>0</v>
      </c>
      <c r="J37" s="327">
        <v>0</v>
      </c>
      <c r="K37" s="327">
        <v>-37766.719149999997</v>
      </c>
      <c r="L37" s="327">
        <v>0</v>
      </c>
      <c r="M37" s="416">
        <v>0</v>
      </c>
      <c r="N37" s="416">
        <v>0</v>
      </c>
      <c r="O37" s="416">
        <v>0</v>
      </c>
      <c r="P37" s="367"/>
    </row>
    <row r="38" spans="3:16" ht="18" customHeight="1" x14ac:dyDescent="0.25">
      <c r="C38" s="325" t="s">
        <v>425</v>
      </c>
      <c r="D38" s="326">
        <v>0</v>
      </c>
      <c r="E38" s="327">
        <v>0</v>
      </c>
      <c r="F38" s="327">
        <v>0</v>
      </c>
      <c r="G38" s="327">
        <v>0</v>
      </c>
      <c r="H38" s="327">
        <v>0</v>
      </c>
      <c r="I38" s="327">
        <v>0</v>
      </c>
      <c r="J38" s="327">
        <v>0</v>
      </c>
      <c r="K38" s="327">
        <v>16995.023619999996</v>
      </c>
      <c r="L38" s="327">
        <v>0</v>
      </c>
      <c r="M38" s="416">
        <v>0</v>
      </c>
      <c r="N38" s="416">
        <v>0</v>
      </c>
      <c r="O38" s="416">
        <v>0</v>
      </c>
      <c r="P38" s="367"/>
    </row>
    <row r="39" spans="3:16" ht="18" customHeight="1" x14ac:dyDescent="0.25">
      <c r="C39" s="325" t="s">
        <v>426</v>
      </c>
      <c r="D39" s="326">
        <v>0</v>
      </c>
      <c r="E39" s="327">
        <v>0</v>
      </c>
      <c r="F39" s="327">
        <v>0</v>
      </c>
      <c r="G39" s="327">
        <v>0</v>
      </c>
      <c r="H39" s="327">
        <v>0</v>
      </c>
      <c r="I39" s="327">
        <v>0</v>
      </c>
      <c r="J39" s="327">
        <v>0</v>
      </c>
      <c r="K39" s="327">
        <v>23312.124909999995</v>
      </c>
      <c r="L39" s="327">
        <v>0</v>
      </c>
      <c r="M39" s="416">
        <v>0</v>
      </c>
      <c r="N39" s="416">
        <v>0</v>
      </c>
      <c r="O39" s="416">
        <v>0</v>
      </c>
      <c r="P39" s="367"/>
    </row>
    <row r="40" spans="3:16" ht="18" customHeight="1" x14ac:dyDescent="0.25">
      <c r="C40" s="325" t="s">
        <v>427</v>
      </c>
      <c r="D40" s="326">
        <v>0</v>
      </c>
      <c r="E40" s="327">
        <v>0</v>
      </c>
      <c r="F40" s="327">
        <v>0</v>
      </c>
      <c r="G40" s="327">
        <v>0</v>
      </c>
      <c r="H40" s="327">
        <v>0</v>
      </c>
      <c r="I40" s="327">
        <v>0</v>
      </c>
      <c r="J40" s="327">
        <v>0</v>
      </c>
      <c r="K40" s="327">
        <v>-4445.6222199999993</v>
      </c>
      <c r="L40" s="327">
        <v>0</v>
      </c>
      <c r="M40" s="416">
        <v>0</v>
      </c>
      <c r="N40" s="416">
        <v>0</v>
      </c>
      <c r="O40" s="416">
        <v>0</v>
      </c>
      <c r="P40" s="367"/>
    </row>
    <row r="41" spans="3:16" ht="18" customHeight="1" x14ac:dyDescent="0.25">
      <c r="C41" s="325" t="s">
        <v>428</v>
      </c>
      <c r="D41" s="326">
        <v>0</v>
      </c>
      <c r="E41" s="327">
        <v>0</v>
      </c>
      <c r="F41" s="327">
        <v>0</v>
      </c>
      <c r="G41" s="327">
        <v>0</v>
      </c>
      <c r="H41" s="327">
        <v>0</v>
      </c>
      <c r="I41" s="327">
        <v>0</v>
      </c>
      <c r="J41" s="327">
        <v>0</v>
      </c>
      <c r="K41" s="327">
        <v>-1084.0138100000001</v>
      </c>
      <c r="L41" s="327">
        <v>0</v>
      </c>
      <c r="M41" s="416">
        <v>0</v>
      </c>
      <c r="N41" s="416">
        <v>0</v>
      </c>
      <c r="O41" s="416">
        <v>0</v>
      </c>
      <c r="P41" s="367"/>
    </row>
    <row r="42" spans="3:16" ht="18" customHeight="1" x14ac:dyDescent="0.25">
      <c r="C42" s="325" t="s">
        <v>429</v>
      </c>
      <c r="D42" s="326">
        <v>0</v>
      </c>
      <c r="E42" s="327">
        <v>0</v>
      </c>
      <c r="F42" s="327">
        <v>0</v>
      </c>
      <c r="G42" s="327">
        <v>0</v>
      </c>
      <c r="H42" s="327">
        <v>0</v>
      </c>
      <c r="I42" s="327">
        <v>0</v>
      </c>
      <c r="J42" s="327">
        <v>0</v>
      </c>
      <c r="K42" s="327">
        <v>-11282.276609999999</v>
      </c>
      <c r="L42" s="327">
        <v>0</v>
      </c>
      <c r="M42" s="416">
        <v>0</v>
      </c>
      <c r="N42" s="416">
        <v>0</v>
      </c>
      <c r="O42" s="416">
        <v>0</v>
      </c>
      <c r="P42" s="367"/>
    </row>
    <row r="43" spans="3:16" ht="18" customHeight="1" x14ac:dyDescent="0.25">
      <c r="C43" s="325" t="s">
        <v>430</v>
      </c>
      <c r="D43" s="326">
        <v>0</v>
      </c>
      <c r="E43" s="327">
        <v>0</v>
      </c>
      <c r="F43" s="327">
        <v>0</v>
      </c>
      <c r="G43" s="327">
        <v>0</v>
      </c>
      <c r="H43" s="327">
        <v>0</v>
      </c>
      <c r="I43" s="327">
        <v>0</v>
      </c>
      <c r="J43" s="327">
        <v>0</v>
      </c>
      <c r="K43" s="327">
        <v>2256.45532</v>
      </c>
      <c r="L43" s="327">
        <v>0</v>
      </c>
      <c r="M43" s="416">
        <v>0</v>
      </c>
      <c r="N43" s="416">
        <v>0</v>
      </c>
      <c r="O43" s="416">
        <v>0</v>
      </c>
      <c r="P43" s="367"/>
    </row>
    <row r="44" spans="3:16" ht="18" customHeight="1" x14ac:dyDescent="0.25">
      <c r="C44" s="453" t="s">
        <v>464</v>
      </c>
      <c r="D44" s="451">
        <v>0</v>
      </c>
      <c r="E44" s="451">
        <v>0</v>
      </c>
      <c r="F44" s="451">
        <v>0</v>
      </c>
      <c r="G44" s="451">
        <v>0</v>
      </c>
      <c r="H44" s="451">
        <v>0</v>
      </c>
      <c r="I44" s="451">
        <v>0</v>
      </c>
      <c r="J44" s="451">
        <v>0</v>
      </c>
      <c r="K44" s="451">
        <v>0</v>
      </c>
      <c r="L44" s="451">
        <v>0</v>
      </c>
      <c r="M44" s="451">
        <v>0</v>
      </c>
      <c r="N44" s="451">
        <v>0</v>
      </c>
      <c r="O44" s="416">
        <v>44490.365960000367</v>
      </c>
      <c r="P44" s="367"/>
    </row>
    <row r="45" spans="3:16" ht="18" customHeight="1" x14ac:dyDescent="0.25">
      <c r="C45" s="453" t="s">
        <v>465</v>
      </c>
      <c r="D45" s="451">
        <v>0</v>
      </c>
      <c r="E45" s="451">
        <v>0</v>
      </c>
      <c r="F45" s="451">
        <v>0</v>
      </c>
      <c r="G45" s="451">
        <v>0</v>
      </c>
      <c r="H45" s="451">
        <v>0</v>
      </c>
      <c r="I45" s="451">
        <v>0</v>
      </c>
      <c r="J45" s="451">
        <v>0</v>
      </c>
      <c r="K45" s="451">
        <v>0</v>
      </c>
      <c r="L45" s="451">
        <v>0</v>
      </c>
      <c r="M45" s="451">
        <v>0</v>
      </c>
      <c r="N45" s="451">
        <v>0</v>
      </c>
      <c r="O45" s="416">
        <v>-14917.877219999882</v>
      </c>
      <c r="P45" s="367"/>
    </row>
    <row r="46" spans="3:16" ht="18" customHeight="1" x14ac:dyDescent="0.25">
      <c r="C46" s="453" t="s">
        <v>466</v>
      </c>
      <c r="D46" s="451">
        <v>0</v>
      </c>
      <c r="E46" s="451">
        <v>0</v>
      </c>
      <c r="F46" s="451">
        <v>0</v>
      </c>
      <c r="G46" s="451">
        <v>0</v>
      </c>
      <c r="H46" s="451">
        <v>0</v>
      </c>
      <c r="I46" s="451">
        <v>0</v>
      </c>
      <c r="J46" s="451">
        <v>0</v>
      </c>
      <c r="K46" s="451">
        <v>0</v>
      </c>
      <c r="L46" s="451">
        <v>0</v>
      </c>
      <c r="M46" s="451">
        <v>0</v>
      </c>
      <c r="N46" s="451">
        <v>0</v>
      </c>
      <c r="O46" s="416">
        <v>-2068.8019200000012</v>
      </c>
      <c r="P46" s="367"/>
    </row>
    <row r="47" spans="3:16" ht="18" customHeight="1" x14ac:dyDescent="0.25">
      <c r="C47" s="453" t="s">
        <v>467</v>
      </c>
      <c r="D47" s="451">
        <v>0</v>
      </c>
      <c r="E47" s="451">
        <v>0</v>
      </c>
      <c r="F47" s="451">
        <v>0</v>
      </c>
      <c r="G47" s="451">
        <v>0</v>
      </c>
      <c r="H47" s="451">
        <v>0</v>
      </c>
      <c r="I47" s="451">
        <v>0</v>
      </c>
      <c r="J47" s="451">
        <v>0</v>
      </c>
      <c r="K47" s="451">
        <v>0</v>
      </c>
      <c r="L47" s="451">
        <v>0</v>
      </c>
      <c r="M47" s="451">
        <v>0</v>
      </c>
      <c r="N47" s="451">
        <v>0</v>
      </c>
      <c r="O47" s="416">
        <v>-11001.474760000001</v>
      </c>
      <c r="P47" s="367"/>
    </row>
    <row r="48" spans="3:16" ht="18" customHeight="1" x14ac:dyDescent="0.25">
      <c r="C48" s="335" t="s">
        <v>398</v>
      </c>
      <c r="D48" s="336">
        <v>358201.78306000022</v>
      </c>
      <c r="E48" s="337">
        <v>416028.35297000187</v>
      </c>
      <c r="F48" s="337">
        <v>333425.40748999757</v>
      </c>
      <c r="G48" s="337">
        <v>393394.0132400025</v>
      </c>
      <c r="H48" s="337">
        <v>306991.147999999</v>
      </c>
      <c r="I48" s="337">
        <v>672913.63403985032</v>
      </c>
      <c r="J48" s="337">
        <v>359565.6549897751</v>
      </c>
      <c r="K48" s="337">
        <v>153277.24937732305</v>
      </c>
      <c r="L48" s="337">
        <v>306110.81889200618</v>
      </c>
      <c r="M48" s="418">
        <v>387975.50268799451</v>
      </c>
      <c r="N48" s="418">
        <v>400443.62819400005</v>
      </c>
      <c r="O48" s="418">
        <v>354142.74172324984</v>
      </c>
      <c r="P48" s="367"/>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D9" activePane="bottomRight" state="frozen"/>
      <selection activeCell="C17" sqref="C17"/>
      <selection pane="topRight" activeCell="C17" sqref="C17"/>
      <selection pane="bottomLeft" activeCell="C17" sqref="C17"/>
      <selection pane="bottomRight" activeCell="C17" sqref="C17"/>
    </sheetView>
  </sheetViews>
  <sheetFormatPr defaultRowHeight="12.5" x14ac:dyDescent="0.25"/>
  <cols>
    <col min="1" max="2" width="1.81640625" customWidth="1"/>
    <col min="3" max="3" width="45.1796875" style="319"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18"/>
    </row>
    <row r="3" spans="3:30" ht="9.75" customHeight="1" x14ac:dyDescent="0.25"/>
    <row r="4" spans="3:30" ht="9.75" customHeight="1" x14ac:dyDescent="0.25">
      <c r="D4" s="218"/>
    </row>
    <row r="5" spans="3:30" ht="9.75" customHeight="1" x14ac:dyDescent="0.25">
      <c r="C5" s="474" t="s">
        <v>610</v>
      </c>
      <c r="D5" s="474"/>
      <c r="E5" s="474"/>
      <c r="F5" s="474"/>
      <c r="G5" s="474"/>
      <c r="H5" s="474"/>
      <c r="I5" s="474"/>
    </row>
    <row r="6" spans="3:30" ht="9.75" customHeight="1" x14ac:dyDescent="0.25">
      <c r="C6" s="474"/>
      <c r="D6" s="474"/>
      <c r="E6" s="474"/>
      <c r="F6" s="474"/>
      <c r="G6" s="474"/>
      <c r="H6" s="474"/>
      <c r="I6" s="474"/>
    </row>
    <row r="7" spans="3:30" ht="18" customHeight="1" x14ac:dyDescent="0.25">
      <c r="D7" s="483" t="s">
        <v>410</v>
      </c>
      <c r="E7" s="484"/>
      <c r="F7" s="484"/>
      <c r="G7" s="484"/>
      <c r="H7" s="484"/>
      <c r="I7" s="484"/>
      <c r="J7" s="484"/>
    </row>
    <row r="8" spans="3:30" s="86" customFormat="1" ht="18" customHeight="1" x14ac:dyDescent="0.25">
      <c r="C8" s="320" t="s">
        <v>18</v>
      </c>
      <c r="D8" s="333" t="s">
        <v>154</v>
      </c>
      <c r="E8" s="317" t="s">
        <v>155</v>
      </c>
      <c r="F8" s="317" t="s">
        <v>156</v>
      </c>
      <c r="G8" s="317" t="s">
        <v>157</v>
      </c>
      <c r="H8" s="317" t="s">
        <v>367</v>
      </c>
      <c r="I8" s="317" t="s">
        <v>368</v>
      </c>
      <c r="J8" s="317" t="s">
        <v>369</v>
      </c>
      <c r="K8" s="317" t="s">
        <v>370</v>
      </c>
      <c r="L8" s="317" t="s">
        <v>371</v>
      </c>
      <c r="M8" s="317" t="s">
        <v>372</v>
      </c>
      <c r="N8" s="317" t="s">
        <v>373</v>
      </c>
      <c r="O8" s="317" t="s">
        <v>374</v>
      </c>
      <c r="P8" s="456"/>
      <c r="Q8" s="293"/>
      <c r="R8" s="293"/>
      <c r="S8" s="293"/>
      <c r="T8" s="207"/>
      <c r="U8" s="207"/>
      <c r="V8" s="207"/>
      <c r="W8" s="207"/>
      <c r="X8" s="207"/>
      <c r="Y8" s="207"/>
      <c r="Z8" s="207"/>
      <c r="AA8" s="207"/>
      <c r="AB8" s="207"/>
      <c r="AC8" s="207"/>
      <c r="AD8" s="207"/>
    </row>
    <row r="9" spans="3:30" ht="18" customHeight="1" x14ac:dyDescent="0.25">
      <c r="C9" s="56" t="s">
        <v>25</v>
      </c>
      <c r="D9" s="323">
        <v>1554561.59858</v>
      </c>
      <c r="E9" s="324">
        <v>1899721.3289900001</v>
      </c>
      <c r="F9" s="324">
        <v>1861475.0618099994</v>
      </c>
      <c r="G9" s="324">
        <v>2209085.230320001</v>
      </c>
      <c r="H9" s="324">
        <v>1614274.8101600001</v>
      </c>
      <c r="I9" s="324">
        <v>2116701.6895400002</v>
      </c>
      <c r="J9" s="324">
        <v>2116254.9246499999</v>
      </c>
      <c r="K9" s="324">
        <v>2162189.0037499997</v>
      </c>
      <c r="L9" s="324">
        <v>1862934.4973199998</v>
      </c>
      <c r="M9" s="415">
        <v>2510064.9927000008</v>
      </c>
      <c r="N9" s="415">
        <v>2412371.0689499998</v>
      </c>
      <c r="O9" s="415">
        <v>2260960.5033800001</v>
      </c>
      <c r="P9" s="367"/>
    </row>
    <row r="10" spans="3:30" ht="18" customHeight="1" x14ac:dyDescent="0.25">
      <c r="C10" s="325" t="s">
        <v>190</v>
      </c>
      <c r="D10" s="326">
        <v>-272937.88206000003</v>
      </c>
      <c r="E10" s="327">
        <v>-331843.01791000017</v>
      </c>
      <c r="F10" s="327">
        <v>-280632.13393999962</v>
      </c>
      <c r="G10" s="327">
        <v>-275684.92103000032</v>
      </c>
      <c r="H10" s="327">
        <v>-227811.88656999997</v>
      </c>
      <c r="I10" s="327">
        <v>-343877.7040300002</v>
      </c>
      <c r="J10" s="327">
        <v>-312487.58233999985</v>
      </c>
      <c r="K10" s="327">
        <v>-249041.75333000001</v>
      </c>
      <c r="L10" s="327">
        <v>-157883.70994000003</v>
      </c>
      <c r="M10" s="416">
        <v>-349993.17451000004</v>
      </c>
      <c r="N10" s="416">
        <v>-338283.46506999998</v>
      </c>
      <c r="O10" s="416">
        <v>-258221.59631000005</v>
      </c>
      <c r="P10" s="367"/>
    </row>
    <row r="11" spans="3:30" ht="18" customHeight="1" x14ac:dyDescent="0.25">
      <c r="C11" s="332" t="s">
        <v>144</v>
      </c>
      <c r="D11" s="329">
        <v>1281623.71652</v>
      </c>
      <c r="E11" s="330">
        <v>1567878.3110799999</v>
      </c>
      <c r="F11" s="330">
        <v>1580842.9278699998</v>
      </c>
      <c r="G11" s="330">
        <v>1933400.3092900007</v>
      </c>
      <c r="H11" s="330">
        <v>1386462.9235900003</v>
      </c>
      <c r="I11" s="330">
        <v>1772823.98551</v>
      </c>
      <c r="J11" s="330">
        <v>1803767.3423100002</v>
      </c>
      <c r="K11" s="330">
        <v>1913147.2504199997</v>
      </c>
      <c r="L11" s="330">
        <v>1705050.7873799999</v>
      </c>
      <c r="M11" s="417">
        <v>2160071.318190001</v>
      </c>
      <c r="N11" s="417">
        <v>2074087.6038799998</v>
      </c>
      <c r="O11" s="417">
        <v>2002738.9070700002</v>
      </c>
      <c r="P11" s="367"/>
    </row>
    <row r="12" spans="3:30" ht="18" customHeight="1" x14ac:dyDescent="0.25">
      <c r="C12" s="325" t="s">
        <v>92</v>
      </c>
      <c r="D12" s="326">
        <v>276455.88424999942</v>
      </c>
      <c r="E12" s="327">
        <v>4671.5176900003571</v>
      </c>
      <c r="F12" s="327">
        <v>-73787.672079999</v>
      </c>
      <c r="G12" s="327">
        <v>-332244.19272999768</v>
      </c>
      <c r="H12" s="327">
        <v>127312.01293000067</v>
      </c>
      <c r="I12" s="327">
        <v>-209525.67077000067</v>
      </c>
      <c r="J12" s="327">
        <v>-185172.16401999933</v>
      </c>
      <c r="K12" s="327">
        <v>-279791.12050913111</v>
      </c>
      <c r="L12" s="327">
        <v>-48086.873099999968</v>
      </c>
      <c r="M12" s="416">
        <v>-455106.3329000019</v>
      </c>
      <c r="N12" s="416">
        <v>-309444.15258999891</v>
      </c>
      <c r="O12" s="416">
        <v>-132752.04264000044</v>
      </c>
      <c r="P12" s="367"/>
    </row>
    <row r="13" spans="3:30" ht="18" customHeight="1" x14ac:dyDescent="0.25">
      <c r="C13" s="332" t="s">
        <v>27</v>
      </c>
      <c r="D13" s="329">
        <v>1558079.6007699994</v>
      </c>
      <c r="E13" s="330">
        <v>1572549.8287700003</v>
      </c>
      <c r="F13" s="330">
        <v>1507055.2557900008</v>
      </c>
      <c r="G13" s="330">
        <v>1601156.116560003</v>
      </c>
      <c r="H13" s="330">
        <v>1513774.9365200009</v>
      </c>
      <c r="I13" s="330">
        <v>1563298.3147399994</v>
      </c>
      <c r="J13" s="330">
        <v>1618595.1782900009</v>
      </c>
      <c r="K13" s="330">
        <v>1633356.1299108686</v>
      </c>
      <c r="L13" s="330">
        <v>1656963.9142799999</v>
      </c>
      <c r="M13" s="417">
        <v>1704964.9852899991</v>
      </c>
      <c r="N13" s="417">
        <v>1764643.4512900009</v>
      </c>
      <c r="O13" s="417">
        <v>1869986.7644299997</v>
      </c>
      <c r="P13" s="367"/>
    </row>
    <row r="14" spans="3:30" ht="18" customHeight="1" x14ac:dyDescent="0.25">
      <c r="C14" s="325" t="s">
        <v>158</v>
      </c>
      <c r="D14" s="326">
        <v>-481249.37309000001</v>
      </c>
      <c r="E14" s="327">
        <v>-400722.57245999982</v>
      </c>
      <c r="F14" s="327">
        <v>-465762.73555000022</v>
      </c>
      <c r="G14" s="327">
        <v>-418095.31609999842</v>
      </c>
      <c r="H14" s="327">
        <v>-459685.10847999924</v>
      </c>
      <c r="I14" s="327">
        <v>-460298.86377999996</v>
      </c>
      <c r="J14" s="327">
        <v>-505089.97014000022</v>
      </c>
      <c r="K14" s="327">
        <v>-519694.65526999981</v>
      </c>
      <c r="L14" s="327">
        <v>-616181.43680000026</v>
      </c>
      <c r="M14" s="416">
        <v>-462095.72302000021</v>
      </c>
      <c r="N14" s="416">
        <v>-504790.28813999984</v>
      </c>
      <c r="O14" s="416">
        <v>-445528.95571000001</v>
      </c>
      <c r="P14" s="367"/>
    </row>
    <row r="15" spans="3:30" ht="18" customHeight="1" x14ac:dyDescent="0.25">
      <c r="C15" s="325" t="s">
        <v>456</v>
      </c>
      <c r="D15" s="326">
        <v>-404364.58520000003</v>
      </c>
      <c r="E15" s="327">
        <v>-412118.76526999986</v>
      </c>
      <c r="F15" s="327">
        <v>-468359.09414000023</v>
      </c>
      <c r="G15" s="327">
        <v>-511302.68081000017</v>
      </c>
      <c r="H15" s="327">
        <v>-483580.77167999995</v>
      </c>
      <c r="I15" s="327">
        <v>-424844.42943000002</v>
      </c>
      <c r="J15" s="327">
        <v>-431943.86477000045</v>
      </c>
      <c r="K15" s="327">
        <v>-703014.62472999946</v>
      </c>
      <c r="L15" s="327">
        <v>-535636.44581000006</v>
      </c>
      <c r="M15" s="416">
        <v>-521977.19832999993</v>
      </c>
      <c r="N15" s="416">
        <v>-547450.5621499999</v>
      </c>
      <c r="O15" s="416">
        <v>-706118.40198000008</v>
      </c>
      <c r="P15" s="367"/>
    </row>
    <row r="16" spans="3:30" ht="18" customHeight="1" x14ac:dyDescent="0.25">
      <c r="C16" s="325" t="s">
        <v>81</v>
      </c>
      <c r="D16" s="326">
        <v>5519.4016099999999</v>
      </c>
      <c r="E16" s="327">
        <v>3243.2382100000004</v>
      </c>
      <c r="F16" s="327">
        <v>2572.0777900000003</v>
      </c>
      <c r="G16" s="327">
        <v>1890.3304699999994</v>
      </c>
      <c r="H16" s="327">
        <v>5721.2926200000002</v>
      </c>
      <c r="I16" s="327">
        <v>2915.4647299999997</v>
      </c>
      <c r="J16" s="327">
        <v>2493.3431500000002</v>
      </c>
      <c r="K16" s="327">
        <v>1972.3331199999998</v>
      </c>
      <c r="L16" s="327">
        <v>6100.3164100000004</v>
      </c>
      <c r="M16" s="416">
        <v>2806.00756</v>
      </c>
      <c r="N16" s="416">
        <v>3253.5815499999994</v>
      </c>
      <c r="O16" s="416">
        <v>2031.20398</v>
      </c>
      <c r="P16" s="367"/>
    </row>
    <row r="17" spans="3:16" ht="18" customHeight="1" x14ac:dyDescent="0.25">
      <c r="C17" s="332" t="s">
        <v>337</v>
      </c>
      <c r="D17" s="329">
        <v>677985.0440899994</v>
      </c>
      <c r="E17" s="330">
        <v>762951.72925000056</v>
      </c>
      <c r="F17" s="330">
        <v>575505.50389000028</v>
      </c>
      <c r="G17" s="330">
        <v>673648.45012000448</v>
      </c>
      <c r="H17" s="330">
        <v>576230.34898000164</v>
      </c>
      <c r="I17" s="330">
        <v>681070.48625999934</v>
      </c>
      <c r="J17" s="330">
        <v>684054.68653000018</v>
      </c>
      <c r="K17" s="330">
        <v>412619.18303086935</v>
      </c>
      <c r="L17" s="330">
        <v>511246.34807999968</v>
      </c>
      <c r="M17" s="417">
        <v>723698.07149999891</v>
      </c>
      <c r="N17" s="417">
        <v>715655.48255000124</v>
      </c>
      <c r="O17" s="417">
        <v>720370.61071999976</v>
      </c>
      <c r="P17" s="367"/>
    </row>
    <row r="18" spans="3:16" ht="18" customHeight="1" x14ac:dyDescent="0.25">
      <c r="C18" s="325" t="s">
        <v>23</v>
      </c>
      <c r="D18" s="326">
        <v>-86795.333239999993</v>
      </c>
      <c r="E18" s="327">
        <v>-96807.916899999997</v>
      </c>
      <c r="F18" s="327">
        <v>-101414.44063000003</v>
      </c>
      <c r="G18" s="327">
        <v>-117614.65321999998</v>
      </c>
      <c r="H18" s="327">
        <v>-91715.068670000008</v>
      </c>
      <c r="I18" s="327">
        <v>-95223.449020000015</v>
      </c>
      <c r="J18" s="327">
        <v>-94054.546369999996</v>
      </c>
      <c r="K18" s="327">
        <v>-141772.27988999998</v>
      </c>
      <c r="L18" s="327">
        <v>-98172.466620000007</v>
      </c>
      <c r="M18" s="416">
        <v>-105608.87735999998</v>
      </c>
      <c r="N18" s="416">
        <v>-105982.13604999997</v>
      </c>
      <c r="O18" s="416">
        <v>-126206.10066000003</v>
      </c>
      <c r="P18" s="367"/>
    </row>
    <row r="19" spans="3:16" ht="18" customHeight="1" x14ac:dyDescent="0.25">
      <c r="C19" s="325" t="s">
        <v>29</v>
      </c>
      <c r="D19" s="326">
        <v>-54737.973120000002</v>
      </c>
      <c r="E19" s="327">
        <v>-59411.354330000002</v>
      </c>
      <c r="F19" s="327">
        <v>-54199.776840000013</v>
      </c>
      <c r="G19" s="327">
        <v>-67666.689929999993</v>
      </c>
      <c r="H19" s="327">
        <v>-56532.438000000002</v>
      </c>
      <c r="I19" s="327">
        <v>-70512.720901649984</v>
      </c>
      <c r="J19" s="327">
        <v>-58666.840740000014</v>
      </c>
      <c r="K19" s="327">
        <v>-64856.560881184996</v>
      </c>
      <c r="L19" s="327">
        <v>-55379.461630000005</v>
      </c>
      <c r="M19" s="416">
        <v>-60933.167150000001</v>
      </c>
      <c r="N19" s="416">
        <v>-66824.823770000017</v>
      </c>
      <c r="O19" s="416">
        <v>-72820.412596749986</v>
      </c>
      <c r="P19" s="367"/>
    </row>
    <row r="20" spans="3:16" ht="18" customHeight="1" x14ac:dyDescent="0.25">
      <c r="C20" s="325" t="s">
        <v>85</v>
      </c>
      <c r="D20" s="326">
        <v>-119397.33586000001</v>
      </c>
      <c r="E20" s="327">
        <v>-66774.43223000002</v>
      </c>
      <c r="F20" s="327">
        <v>-22462.68889999999</v>
      </c>
      <c r="G20" s="327">
        <v>-128169.96581999998</v>
      </c>
      <c r="H20" s="327">
        <v>-34291.473529999996</v>
      </c>
      <c r="I20" s="327">
        <v>-50197.614970000002</v>
      </c>
      <c r="J20" s="327">
        <v>-96274.605070000005</v>
      </c>
      <c r="K20" s="327">
        <v>-107146.16283</v>
      </c>
      <c r="L20" s="327">
        <v>-93508.597869999998</v>
      </c>
      <c r="M20" s="416">
        <v>-51483.656590000006</v>
      </c>
      <c r="N20" s="416">
        <v>-65616.490919999982</v>
      </c>
      <c r="O20" s="416">
        <v>-79908.493790000008</v>
      </c>
      <c r="P20" s="367"/>
    </row>
    <row r="21" spans="3:16" ht="18" customHeight="1" x14ac:dyDescent="0.25">
      <c r="C21" s="325" t="s">
        <v>34</v>
      </c>
      <c r="D21" s="326">
        <v>7.9056199999713899</v>
      </c>
      <c r="E21" s="327">
        <v>9.4281199999375289</v>
      </c>
      <c r="F21" s="327">
        <v>3.90000000018602</v>
      </c>
      <c r="G21" s="327">
        <v>5.2000000000860203</v>
      </c>
      <c r="H21" s="327">
        <v>4.68</v>
      </c>
      <c r="I21" s="327">
        <v>59.936379999995196</v>
      </c>
      <c r="J21" s="327">
        <v>1.5600000001191947</v>
      </c>
      <c r="K21" s="327">
        <v>0</v>
      </c>
      <c r="L21" s="327">
        <v>0</v>
      </c>
      <c r="M21" s="416">
        <v>58.385440000057201</v>
      </c>
      <c r="N21" s="416">
        <v>267.66091000008578</v>
      </c>
      <c r="O21" s="416">
        <v>563.82686999988607</v>
      </c>
      <c r="P21" s="367"/>
    </row>
    <row r="22" spans="3:16" ht="18" customHeight="1" x14ac:dyDescent="0.25">
      <c r="C22" s="325" t="s">
        <v>86</v>
      </c>
      <c r="D22" s="326">
        <v>6.9513999999999898</v>
      </c>
      <c r="E22" s="327">
        <v>-52.981579999999987</v>
      </c>
      <c r="F22" s="327">
        <v>-1172.1242099999999</v>
      </c>
      <c r="G22" s="327">
        <v>59.899460000000062</v>
      </c>
      <c r="H22" s="327">
        <v>-1.18319</v>
      </c>
      <c r="I22" s="327">
        <v>397.91077000000001</v>
      </c>
      <c r="J22" s="327">
        <v>7393.3829600000008</v>
      </c>
      <c r="K22" s="327">
        <v>-3866.4907399999997</v>
      </c>
      <c r="L22" s="327">
        <v>-5.81246000000022</v>
      </c>
      <c r="M22" s="416">
        <v>-33.20466999999978</v>
      </c>
      <c r="N22" s="416">
        <v>-16.7559</v>
      </c>
      <c r="O22" s="416">
        <v>-5686.7341000000006</v>
      </c>
      <c r="P22" s="367"/>
    </row>
    <row r="23" spans="3:16" ht="18" customHeight="1" x14ac:dyDescent="0.25">
      <c r="C23" s="332" t="s">
        <v>338</v>
      </c>
      <c r="D23" s="329">
        <v>417069.25888999936</v>
      </c>
      <c r="E23" s="330">
        <v>539914.47233000048</v>
      </c>
      <c r="F23" s="330">
        <v>396260.37331000046</v>
      </c>
      <c r="G23" s="330">
        <v>360262.24061000458</v>
      </c>
      <c r="H23" s="330">
        <v>393694.86559000163</v>
      </c>
      <c r="I23" s="330">
        <v>465594.5485183493</v>
      </c>
      <c r="J23" s="330">
        <v>442453.63731000025</v>
      </c>
      <c r="K23" s="330">
        <v>94977.688689684379</v>
      </c>
      <c r="L23" s="330">
        <v>264180.50949999969</v>
      </c>
      <c r="M23" s="417">
        <v>505697.551169999</v>
      </c>
      <c r="N23" s="417">
        <v>477482.93682000134</v>
      </c>
      <c r="O23" s="417">
        <v>436312.69644324959</v>
      </c>
      <c r="P23" s="367"/>
    </row>
    <row r="24" spans="3:16" ht="18" customHeight="1" x14ac:dyDescent="0.25">
      <c r="C24" s="328" t="s">
        <v>45</v>
      </c>
      <c r="D24" s="329">
        <v>144104.01856999996</v>
      </c>
      <c r="E24" s="330">
        <v>121605.95232000001</v>
      </c>
      <c r="F24" s="330">
        <v>107106.51618000005</v>
      </c>
      <c r="G24" s="330">
        <v>223407.82098000002</v>
      </c>
      <c r="H24" s="330">
        <v>86616.895349999992</v>
      </c>
      <c r="I24" s="330">
        <v>102449.65422</v>
      </c>
      <c r="J24" s="330">
        <v>116340.06095999999</v>
      </c>
      <c r="K24" s="330">
        <v>147781.84265000001</v>
      </c>
      <c r="L24" s="330">
        <v>198775.82775499998</v>
      </c>
      <c r="M24" s="417">
        <v>24615.231995000009</v>
      </c>
      <c r="N24" s="417">
        <v>69368.462200000009</v>
      </c>
      <c r="O24" s="417">
        <v>64099.540389999922</v>
      </c>
      <c r="P24" s="367"/>
    </row>
    <row r="25" spans="3:16" ht="18" customHeight="1" x14ac:dyDescent="0.25">
      <c r="C25" s="331" t="s">
        <v>32</v>
      </c>
      <c r="D25" s="326">
        <v>189214.51549999998</v>
      </c>
      <c r="E25" s="327">
        <v>160446.15242</v>
      </c>
      <c r="F25" s="327">
        <v>137652.43008000005</v>
      </c>
      <c r="G25" s="327">
        <v>209053.27374</v>
      </c>
      <c r="H25" s="327">
        <v>127879.76518999999</v>
      </c>
      <c r="I25" s="327">
        <v>130362.43489999999</v>
      </c>
      <c r="J25" s="327">
        <v>131768.07394</v>
      </c>
      <c r="K25" s="327">
        <v>121424.12575000001</v>
      </c>
      <c r="L25" s="327">
        <v>185047.53584999999</v>
      </c>
      <c r="M25" s="416">
        <v>120776.37326000002</v>
      </c>
      <c r="N25" s="416">
        <v>124132.00400999999</v>
      </c>
      <c r="O25" s="416">
        <v>112581.48780999993</v>
      </c>
      <c r="P25" s="367"/>
    </row>
    <row r="26" spans="3:16" ht="18" customHeight="1" x14ac:dyDescent="0.25">
      <c r="C26" s="331" t="s">
        <v>339</v>
      </c>
      <c r="D26" s="326">
        <v>-45110.496930000008</v>
      </c>
      <c r="E26" s="327">
        <v>-38840.200099999995</v>
      </c>
      <c r="F26" s="327">
        <v>-30545.9139</v>
      </c>
      <c r="G26" s="327">
        <v>14354.54724</v>
      </c>
      <c r="H26" s="327">
        <v>-41262.869839999999</v>
      </c>
      <c r="I26" s="327">
        <v>-27912.780679999989</v>
      </c>
      <c r="J26" s="327">
        <v>-15428.012980000014</v>
      </c>
      <c r="K26" s="327">
        <v>26357.716899999999</v>
      </c>
      <c r="L26" s="327">
        <v>13728.291905</v>
      </c>
      <c r="M26" s="416">
        <v>-96161.141265000013</v>
      </c>
      <c r="N26" s="416">
        <v>-54763.541809999981</v>
      </c>
      <c r="O26" s="416">
        <v>-48482.247420000014</v>
      </c>
      <c r="P26" s="367"/>
    </row>
    <row r="27" spans="3:16" ht="18" customHeight="1" x14ac:dyDescent="0.25">
      <c r="C27" s="328" t="s">
        <v>87</v>
      </c>
      <c r="D27" s="329">
        <v>561173.27745999931</v>
      </c>
      <c r="E27" s="330">
        <v>661520.42465000052</v>
      </c>
      <c r="F27" s="330">
        <v>503366.8894900005</v>
      </c>
      <c r="G27" s="330">
        <v>583670.0615900046</v>
      </c>
      <c r="H27" s="330">
        <v>480311.76094000164</v>
      </c>
      <c r="I27" s="330">
        <v>568044.20273834933</v>
      </c>
      <c r="J27" s="330">
        <v>558793.69827000028</v>
      </c>
      <c r="K27" s="330">
        <v>242759.53133968438</v>
      </c>
      <c r="L27" s="330">
        <v>462956.33725499967</v>
      </c>
      <c r="M27" s="417">
        <v>530312.78316499898</v>
      </c>
      <c r="N27" s="417">
        <v>546851.39902000129</v>
      </c>
      <c r="O27" s="417">
        <v>500412.5368332495</v>
      </c>
      <c r="P27" s="367"/>
    </row>
    <row r="28" spans="3:16" ht="18" customHeight="1" x14ac:dyDescent="0.25">
      <c r="C28" s="331" t="s">
        <v>24</v>
      </c>
      <c r="D28" s="326">
        <v>-197442.2084</v>
      </c>
      <c r="E28" s="327">
        <v>-243092.16812000002</v>
      </c>
      <c r="F28" s="327">
        <v>-166580.61856000003</v>
      </c>
      <c r="G28" s="327">
        <v>-187113.07097</v>
      </c>
      <c r="H28" s="327">
        <v>-172367.72038000001</v>
      </c>
      <c r="I28" s="327">
        <v>-200811.79260203254</v>
      </c>
      <c r="J28" s="327">
        <v>-194222.92815022497</v>
      </c>
      <c r="K28" s="327">
        <v>-66057.748382356076</v>
      </c>
      <c r="L28" s="327">
        <v>-152962.57669300001</v>
      </c>
      <c r="M28" s="416">
        <v>-138010.054947</v>
      </c>
      <c r="N28" s="416">
        <v>-140601.21166600002</v>
      </c>
      <c r="O28" s="416">
        <v>-156468.55897999997</v>
      </c>
      <c r="P28" s="367"/>
    </row>
    <row r="29" spans="3:16" ht="18" customHeight="1" x14ac:dyDescent="0.25">
      <c r="C29" s="331" t="s">
        <v>88</v>
      </c>
      <c r="D29" s="326">
        <v>-5529.2860000000001</v>
      </c>
      <c r="E29" s="327">
        <v>-2399.9035599999993</v>
      </c>
      <c r="F29" s="327">
        <v>-3360.8634399999992</v>
      </c>
      <c r="G29" s="327">
        <v>-3162.9773800000016</v>
      </c>
      <c r="H29" s="327">
        <v>-952.89256</v>
      </c>
      <c r="I29" s="327">
        <v>-3387.7095000000004</v>
      </c>
      <c r="J29" s="327">
        <v>-5005.1151299999983</v>
      </c>
      <c r="K29" s="327">
        <v>-4277.4870900000014</v>
      </c>
      <c r="L29" s="327">
        <v>-3882.89167</v>
      </c>
      <c r="M29" s="416">
        <v>-4327.7755299999999</v>
      </c>
      <c r="N29" s="416">
        <v>-5806.7591599999996</v>
      </c>
      <c r="O29" s="416">
        <v>-6303.3481900000015</v>
      </c>
      <c r="P29" s="367"/>
    </row>
    <row r="30" spans="3:16" ht="18" customHeight="1" x14ac:dyDescent="0.25">
      <c r="C30" s="328" t="s">
        <v>340</v>
      </c>
      <c r="D30" s="329">
        <v>358201.78305999929</v>
      </c>
      <c r="E30" s="330">
        <v>416028.35297000047</v>
      </c>
      <c r="F30" s="330">
        <v>333425.40749000048</v>
      </c>
      <c r="G30" s="330">
        <v>393394.0132400046</v>
      </c>
      <c r="H30" s="330">
        <v>306991.14800000162</v>
      </c>
      <c r="I30" s="330">
        <v>363844.70063631679</v>
      </c>
      <c r="J30" s="330">
        <v>359565.65498977533</v>
      </c>
      <c r="K30" s="330">
        <v>172424.2958673283</v>
      </c>
      <c r="L30" s="330">
        <v>306110.86889199965</v>
      </c>
      <c r="M30" s="417">
        <v>387975.75268799899</v>
      </c>
      <c r="N30" s="417">
        <v>400443.92819400126</v>
      </c>
      <c r="O30" s="417">
        <v>337640.62966324954</v>
      </c>
      <c r="P30" s="367"/>
    </row>
    <row r="31" spans="3:16" ht="18" customHeight="1" x14ac:dyDescent="0.25">
      <c r="C31" s="328" t="s">
        <v>397</v>
      </c>
      <c r="D31" s="351">
        <v>0</v>
      </c>
      <c r="E31" s="352">
        <v>0</v>
      </c>
      <c r="F31" s="352">
        <v>0</v>
      </c>
      <c r="G31" s="352">
        <v>0</v>
      </c>
      <c r="H31" s="352">
        <v>0</v>
      </c>
      <c r="I31" s="352">
        <v>309068.93340353249</v>
      </c>
      <c r="J31" s="352">
        <v>0</v>
      </c>
      <c r="K31" s="352">
        <v>-19147.046490000012</v>
      </c>
      <c r="L31" s="352">
        <v>0</v>
      </c>
      <c r="M31" s="419">
        <v>0</v>
      </c>
      <c r="N31" s="419">
        <v>0</v>
      </c>
      <c r="O31" s="419">
        <v>16502.212060000482</v>
      </c>
      <c r="P31" s="367"/>
    </row>
    <row r="32" spans="3:16" ht="18" customHeight="1" x14ac:dyDescent="0.25">
      <c r="C32" s="325" t="s">
        <v>379</v>
      </c>
      <c r="D32" s="326">
        <v>0</v>
      </c>
      <c r="E32" s="327">
        <v>0</v>
      </c>
      <c r="F32" s="327">
        <v>0</v>
      </c>
      <c r="G32" s="327">
        <v>0</v>
      </c>
      <c r="H32" s="327">
        <v>0</v>
      </c>
      <c r="I32" s="327">
        <v>589348.20689999999</v>
      </c>
      <c r="J32" s="327">
        <v>0</v>
      </c>
      <c r="K32" s="327">
        <v>0</v>
      </c>
      <c r="L32" s="327">
        <v>0</v>
      </c>
      <c r="M32" s="416">
        <v>0</v>
      </c>
      <c r="N32" s="416">
        <v>0</v>
      </c>
      <c r="O32" s="416">
        <v>0</v>
      </c>
      <c r="P32" s="367"/>
    </row>
    <row r="33" spans="3:16" ht="18" customHeight="1" x14ac:dyDescent="0.25">
      <c r="C33" s="325" t="s">
        <v>380</v>
      </c>
      <c r="D33" s="326">
        <v>0</v>
      </c>
      <c r="E33" s="327">
        <v>0</v>
      </c>
      <c r="F33" s="327">
        <v>0</v>
      </c>
      <c r="G33" s="327">
        <v>0</v>
      </c>
      <c r="H33" s="327">
        <v>0</v>
      </c>
      <c r="I33" s="327">
        <v>-252874.5818756175</v>
      </c>
      <c r="J33" s="327">
        <v>0</v>
      </c>
      <c r="K33" s="327">
        <v>0</v>
      </c>
      <c r="L33" s="327">
        <v>0</v>
      </c>
      <c r="M33" s="416">
        <v>0</v>
      </c>
      <c r="N33" s="416">
        <v>0</v>
      </c>
      <c r="O33" s="416">
        <v>0</v>
      </c>
      <c r="P33" s="367"/>
    </row>
    <row r="34" spans="3:16" ht="18" customHeight="1" x14ac:dyDescent="0.25">
      <c r="C34" s="325" t="s">
        <v>381</v>
      </c>
      <c r="D34" s="326">
        <v>0</v>
      </c>
      <c r="E34" s="327">
        <v>0</v>
      </c>
      <c r="F34" s="327">
        <v>0</v>
      </c>
      <c r="G34" s="327">
        <v>0</v>
      </c>
      <c r="H34" s="327">
        <v>0</v>
      </c>
      <c r="I34" s="327">
        <v>-27404.691620850004</v>
      </c>
      <c r="J34" s="327">
        <v>0</v>
      </c>
      <c r="K34" s="327">
        <v>0</v>
      </c>
      <c r="L34" s="327">
        <v>0</v>
      </c>
      <c r="M34" s="416">
        <v>0</v>
      </c>
      <c r="N34" s="416">
        <v>0</v>
      </c>
      <c r="O34" s="416">
        <v>0</v>
      </c>
      <c r="P34" s="367"/>
    </row>
    <row r="35" spans="3:16" ht="18" customHeight="1" x14ac:dyDescent="0.25">
      <c r="C35" s="325" t="s">
        <v>422</v>
      </c>
      <c r="D35" s="326">
        <v>0</v>
      </c>
      <c r="E35" s="327">
        <v>0</v>
      </c>
      <c r="F35" s="327">
        <v>0</v>
      </c>
      <c r="G35" s="327">
        <v>0</v>
      </c>
      <c r="H35" s="327">
        <v>0</v>
      </c>
      <c r="I35" s="327">
        <v>0</v>
      </c>
      <c r="J35" s="327">
        <v>0</v>
      </c>
      <c r="K35" s="327">
        <v>-12390.398880000001</v>
      </c>
      <c r="L35" s="327">
        <v>0</v>
      </c>
      <c r="M35" s="416">
        <v>0</v>
      </c>
      <c r="N35" s="416">
        <v>0</v>
      </c>
      <c r="O35" s="416">
        <v>0</v>
      </c>
      <c r="P35" s="367"/>
    </row>
    <row r="36" spans="3:16" ht="18" customHeight="1" x14ac:dyDescent="0.25">
      <c r="C36" s="325" t="s">
        <v>423</v>
      </c>
      <c r="D36" s="326">
        <v>0</v>
      </c>
      <c r="E36" s="327">
        <v>0</v>
      </c>
      <c r="F36" s="327">
        <v>0</v>
      </c>
      <c r="G36" s="327">
        <v>0</v>
      </c>
      <c r="H36" s="327">
        <v>0</v>
      </c>
      <c r="I36" s="327">
        <v>0</v>
      </c>
      <c r="J36" s="327">
        <v>0</v>
      </c>
      <c r="K36" s="327">
        <v>5258.3803299999963</v>
      </c>
      <c r="L36" s="327">
        <v>0</v>
      </c>
      <c r="M36" s="416">
        <v>0</v>
      </c>
      <c r="N36" s="416">
        <v>0</v>
      </c>
      <c r="O36" s="416">
        <v>0</v>
      </c>
      <c r="P36" s="367"/>
    </row>
    <row r="37" spans="3:16" ht="18" customHeight="1" x14ac:dyDescent="0.25">
      <c r="C37" s="325" t="s">
        <v>424</v>
      </c>
      <c r="D37" s="326">
        <v>0</v>
      </c>
      <c r="E37" s="327">
        <v>0</v>
      </c>
      <c r="F37" s="327">
        <v>0</v>
      </c>
      <c r="G37" s="327">
        <v>0</v>
      </c>
      <c r="H37" s="327">
        <v>0</v>
      </c>
      <c r="I37" s="327">
        <v>0</v>
      </c>
      <c r="J37" s="327">
        <v>0</v>
      </c>
      <c r="K37" s="327">
        <v>-37766.719149999997</v>
      </c>
      <c r="L37" s="327">
        <v>0</v>
      </c>
      <c r="M37" s="416">
        <v>0</v>
      </c>
      <c r="N37" s="416">
        <v>0</v>
      </c>
      <c r="O37" s="416">
        <v>0</v>
      </c>
      <c r="P37" s="367"/>
    </row>
    <row r="38" spans="3:16" ht="18" customHeight="1" x14ac:dyDescent="0.25">
      <c r="C38" s="325" t="s">
        <v>425</v>
      </c>
      <c r="D38" s="326">
        <v>0</v>
      </c>
      <c r="E38" s="327">
        <v>0</v>
      </c>
      <c r="F38" s="327">
        <v>0</v>
      </c>
      <c r="G38" s="327">
        <v>0</v>
      </c>
      <c r="H38" s="327">
        <v>0</v>
      </c>
      <c r="I38" s="327">
        <v>0</v>
      </c>
      <c r="J38" s="327">
        <v>0</v>
      </c>
      <c r="K38" s="327">
        <v>16995.023619999996</v>
      </c>
      <c r="L38" s="327">
        <v>0</v>
      </c>
      <c r="M38" s="416">
        <v>0</v>
      </c>
      <c r="N38" s="416">
        <v>0</v>
      </c>
      <c r="O38" s="416">
        <v>0</v>
      </c>
      <c r="P38" s="367"/>
    </row>
    <row r="39" spans="3:16" ht="18" customHeight="1" x14ac:dyDescent="0.25">
      <c r="C39" s="325" t="s">
        <v>426</v>
      </c>
      <c r="D39" s="326">
        <v>0</v>
      </c>
      <c r="E39" s="327">
        <v>0</v>
      </c>
      <c r="F39" s="327">
        <v>0</v>
      </c>
      <c r="G39" s="327">
        <v>0</v>
      </c>
      <c r="H39" s="327">
        <v>0</v>
      </c>
      <c r="I39" s="327">
        <v>0</v>
      </c>
      <c r="J39" s="327">
        <v>0</v>
      </c>
      <c r="K39" s="327">
        <v>23312.124909999995</v>
      </c>
      <c r="L39" s="327">
        <v>0</v>
      </c>
      <c r="M39" s="416">
        <v>0</v>
      </c>
      <c r="N39" s="416">
        <v>0</v>
      </c>
      <c r="O39" s="416">
        <v>0</v>
      </c>
      <c r="P39" s="367"/>
    </row>
    <row r="40" spans="3:16" ht="18" customHeight="1" x14ac:dyDescent="0.25">
      <c r="C40" s="325" t="s">
        <v>427</v>
      </c>
      <c r="D40" s="326">
        <v>0</v>
      </c>
      <c r="E40" s="327">
        <v>0</v>
      </c>
      <c r="F40" s="327">
        <v>0</v>
      </c>
      <c r="G40" s="327">
        <v>0</v>
      </c>
      <c r="H40" s="327">
        <v>0</v>
      </c>
      <c r="I40" s="327">
        <v>0</v>
      </c>
      <c r="J40" s="327">
        <v>0</v>
      </c>
      <c r="K40" s="327">
        <v>-4445.6222199999993</v>
      </c>
      <c r="L40" s="327">
        <v>0</v>
      </c>
      <c r="M40" s="416">
        <v>0</v>
      </c>
      <c r="N40" s="416">
        <v>0</v>
      </c>
      <c r="O40" s="416">
        <v>0</v>
      </c>
      <c r="P40" s="367"/>
    </row>
    <row r="41" spans="3:16" ht="18" customHeight="1" x14ac:dyDescent="0.25">
      <c r="C41" s="325" t="s">
        <v>428</v>
      </c>
      <c r="D41" s="326">
        <v>0</v>
      </c>
      <c r="E41" s="327">
        <v>0</v>
      </c>
      <c r="F41" s="327">
        <v>0</v>
      </c>
      <c r="G41" s="327">
        <v>0</v>
      </c>
      <c r="H41" s="327">
        <v>0</v>
      </c>
      <c r="I41" s="327">
        <v>0</v>
      </c>
      <c r="J41" s="327">
        <v>0</v>
      </c>
      <c r="K41" s="327">
        <v>-1084.0138100000001</v>
      </c>
      <c r="L41" s="327">
        <v>0</v>
      </c>
      <c r="M41" s="416">
        <v>0</v>
      </c>
      <c r="N41" s="416">
        <v>0</v>
      </c>
      <c r="O41" s="416">
        <v>0</v>
      </c>
      <c r="P41" s="367"/>
    </row>
    <row r="42" spans="3:16" ht="18" customHeight="1" x14ac:dyDescent="0.25">
      <c r="C42" s="325" t="s">
        <v>429</v>
      </c>
      <c r="D42" s="326">
        <v>0</v>
      </c>
      <c r="E42" s="327">
        <v>0</v>
      </c>
      <c r="F42" s="327">
        <v>0</v>
      </c>
      <c r="G42" s="327">
        <v>0</v>
      </c>
      <c r="H42" s="327">
        <v>0</v>
      </c>
      <c r="I42" s="327">
        <v>0</v>
      </c>
      <c r="J42" s="327">
        <v>0</v>
      </c>
      <c r="K42" s="327">
        <v>-11282.276609999999</v>
      </c>
      <c r="L42" s="327">
        <v>0</v>
      </c>
      <c r="M42" s="416">
        <v>0</v>
      </c>
      <c r="N42" s="416">
        <v>0</v>
      </c>
      <c r="O42" s="416">
        <v>0</v>
      </c>
      <c r="P42" s="367"/>
    </row>
    <row r="43" spans="3:16" ht="18" customHeight="1" x14ac:dyDescent="0.25">
      <c r="C43" s="325" t="s">
        <v>430</v>
      </c>
      <c r="D43" s="326">
        <v>0</v>
      </c>
      <c r="E43" s="327">
        <v>0</v>
      </c>
      <c r="F43" s="327">
        <v>0</v>
      </c>
      <c r="G43" s="327">
        <v>0</v>
      </c>
      <c r="H43" s="327">
        <v>0</v>
      </c>
      <c r="I43" s="327">
        <v>0</v>
      </c>
      <c r="J43" s="327">
        <v>0</v>
      </c>
      <c r="K43" s="327">
        <v>2256.45532</v>
      </c>
      <c r="L43" s="327">
        <v>0</v>
      </c>
      <c r="M43" s="416">
        <v>0</v>
      </c>
      <c r="N43" s="416">
        <v>0</v>
      </c>
      <c r="O43" s="416">
        <v>0</v>
      </c>
      <c r="P43" s="367"/>
    </row>
    <row r="44" spans="3:16" ht="18" customHeight="1" x14ac:dyDescent="0.25">
      <c r="C44" s="453" t="s">
        <v>464</v>
      </c>
      <c r="D44" s="451">
        <v>0</v>
      </c>
      <c r="E44" s="451">
        <v>0</v>
      </c>
      <c r="F44" s="451">
        <v>0</v>
      </c>
      <c r="G44" s="451">
        <v>0</v>
      </c>
      <c r="H44" s="451">
        <v>0</v>
      </c>
      <c r="I44" s="451">
        <v>0</v>
      </c>
      <c r="J44" s="451">
        <v>0</v>
      </c>
      <c r="K44" s="451">
        <v>0</v>
      </c>
      <c r="L44" s="451">
        <v>0</v>
      </c>
      <c r="M44" s="451">
        <v>0</v>
      </c>
      <c r="N44" s="451">
        <v>0</v>
      </c>
      <c r="O44" s="416">
        <v>44490.365960000367</v>
      </c>
      <c r="P44" s="367"/>
    </row>
    <row r="45" spans="3:16" ht="18" customHeight="1" x14ac:dyDescent="0.25">
      <c r="C45" s="453" t="s">
        <v>465</v>
      </c>
      <c r="D45" s="451">
        <v>0</v>
      </c>
      <c r="E45" s="451">
        <v>0</v>
      </c>
      <c r="F45" s="451">
        <v>0</v>
      </c>
      <c r="G45" s="451">
        <v>0</v>
      </c>
      <c r="H45" s="451">
        <v>0</v>
      </c>
      <c r="I45" s="451">
        <v>0</v>
      </c>
      <c r="J45" s="451">
        <v>0</v>
      </c>
      <c r="K45" s="451">
        <v>0</v>
      </c>
      <c r="L45" s="451">
        <v>0</v>
      </c>
      <c r="M45" s="451">
        <v>0</v>
      </c>
      <c r="N45" s="451">
        <v>0</v>
      </c>
      <c r="O45" s="416">
        <v>-14917.877219999882</v>
      </c>
      <c r="P45" s="367"/>
    </row>
    <row r="46" spans="3:16" ht="18" customHeight="1" x14ac:dyDescent="0.25">
      <c r="C46" s="453" t="s">
        <v>466</v>
      </c>
      <c r="D46" s="451">
        <v>0</v>
      </c>
      <c r="E46" s="451">
        <v>0</v>
      </c>
      <c r="F46" s="451">
        <v>0</v>
      </c>
      <c r="G46" s="451">
        <v>0</v>
      </c>
      <c r="H46" s="451">
        <v>0</v>
      </c>
      <c r="I46" s="451">
        <v>0</v>
      </c>
      <c r="J46" s="451">
        <v>0</v>
      </c>
      <c r="K46" s="451">
        <v>0</v>
      </c>
      <c r="L46" s="451">
        <v>0</v>
      </c>
      <c r="M46" s="451">
        <v>0</v>
      </c>
      <c r="N46" s="451">
        <v>0</v>
      </c>
      <c r="O46" s="416">
        <v>-2068.8019200000012</v>
      </c>
      <c r="P46" s="367"/>
    </row>
    <row r="47" spans="3:16" ht="18" customHeight="1" x14ac:dyDescent="0.25">
      <c r="C47" s="453" t="s">
        <v>467</v>
      </c>
      <c r="D47" s="451">
        <v>0</v>
      </c>
      <c r="E47" s="451">
        <v>0</v>
      </c>
      <c r="F47" s="451">
        <v>0</v>
      </c>
      <c r="G47" s="451">
        <v>0</v>
      </c>
      <c r="H47" s="451">
        <v>0</v>
      </c>
      <c r="I47" s="451">
        <v>0</v>
      </c>
      <c r="J47" s="451">
        <v>0</v>
      </c>
      <c r="K47" s="451">
        <v>0</v>
      </c>
      <c r="L47" s="451">
        <v>0</v>
      </c>
      <c r="M47" s="451">
        <v>0</v>
      </c>
      <c r="N47" s="451">
        <v>0</v>
      </c>
      <c r="O47" s="416">
        <v>-11001.474760000001</v>
      </c>
      <c r="P47" s="367"/>
    </row>
    <row r="48" spans="3:16" ht="18" customHeight="1" x14ac:dyDescent="0.25">
      <c r="C48" s="335" t="s">
        <v>399</v>
      </c>
      <c r="D48" s="336">
        <v>358201.78305999929</v>
      </c>
      <c r="E48" s="337">
        <v>416028.35297000047</v>
      </c>
      <c r="F48" s="337">
        <v>333425.40749000048</v>
      </c>
      <c r="G48" s="337">
        <v>393394.0132400046</v>
      </c>
      <c r="H48" s="337">
        <v>306991.14800000162</v>
      </c>
      <c r="I48" s="337">
        <v>672913.63403984928</v>
      </c>
      <c r="J48" s="337">
        <v>359565.65498977533</v>
      </c>
      <c r="K48" s="337">
        <v>153277.24937732829</v>
      </c>
      <c r="L48" s="337">
        <v>306110.86889199965</v>
      </c>
      <c r="M48" s="418">
        <v>387975.75268799899</v>
      </c>
      <c r="N48" s="418">
        <v>400443.92819400126</v>
      </c>
      <c r="O48" s="418">
        <v>354142.84172324999</v>
      </c>
      <c r="P48" s="367"/>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D9" activePane="bottomRight" state="frozen"/>
      <selection activeCell="C17" sqref="C17"/>
      <selection pane="topRight" activeCell="C17" sqref="C17"/>
      <selection pane="bottomLeft" activeCell="C17" sqref="C17"/>
      <selection pane="bottomRight" activeCell="C17" sqref="C17"/>
    </sheetView>
  </sheetViews>
  <sheetFormatPr defaultRowHeight="12.5" x14ac:dyDescent="0.25"/>
  <cols>
    <col min="1" max="2" width="1.81640625" customWidth="1"/>
    <col min="3" max="3" width="47.81640625" style="319" customWidth="1"/>
    <col min="4" max="15" width="12.81640625" customWidth="1"/>
    <col min="16" max="16" width="2.1796875" customWidth="1"/>
    <col min="17" max="28" width="12.81640625" customWidth="1"/>
  </cols>
  <sheetData>
    <row r="1" spans="3:30" s="219" customFormat="1" ht="86.15" customHeight="1" x14ac:dyDescent="0.25">
      <c r="C1" s="221" t="s">
        <v>235</v>
      </c>
    </row>
    <row r="2" spans="3:30" s="225" customFormat="1" ht="10" customHeight="1" x14ac:dyDescent="0.25">
      <c r="C2" s="318"/>
    </row>
    <row r="3" spans="3:30" ht="9.75" customHeight="1" x14ac:dyDescent="0.25"/>
    <row r="4" spans="3:30" ht="9.75" customHeight="1" x14ac:dyDescent="0.25"/>
    <row r="5" spans="3:30" ht="9.75" customHeight="1" x14ac:dyDescent="0.25">
      <c r="C5" s="474" t="s">
        <v>608</v>
      </c>
      <c r="D5" s="474"/>
      <c r="E5" s="474"/>
      <c r="F5" s="474"/>
      <c r="G5" s="474"/>
      <c r="H5" s="474"/>
      <c r="I5" s="474"/>
    </row>
    <row r="6" spans="3:30" ht="9.75" customHeight="1" x14ac:dyDescent="0.25">
      <c r="C6" s="474"/>
      <c r="D6" s="474"/>
      <c r="E6" s="474"/>
      <c r="F6" s="474"/>
      <c r="G6" s="474"/>
      <c r="H6" s="474"/>
      <c r="I6" s="474"/>
    </row>
    <row r="7" spans="3:30" ht="18" customHeight="1" x14ac:dyDescent="0.25">
      <c r="D7" s="483" t="s">
        <v>19</v>
      </c>
      <c r="E7" s="484"/>
      <c r="F7" s="484"/>
      <c r="G7" s="484"/>
      <c r="H7" s="484"/>
      <c r="I7" s="484"/>
      <c r="J7" s="484"/>
    </row>
    <row r="8" spans="3:30" s="86" customFormat="1" ht="18" customHeight="1" x14ac:dyDescent="0.25">
      <c r="C8" s="320" t="s">
        <v>137</v>
      </c>
      <c r="D8" s="333" t="s">
        <v>154</v>
      </c>
      <c r="E8" s="317" t="s">
        <v>155</v>
      </c>
      <c r="F8" s="317" t="s">
        <v>156</v>
      </c>
      <c r="G8" s="317" t="s">
        <v>157</v>
      </c>
      <c r="H8" s="317" t="s">
        <v>367</v>
      </c>
      <c r="I8" s="317" t="s">
        <v>368</v>
      </c>
      <c r="J8" s="317" t="s">
        <v>369</v>
      </c>
      <c r="K8" s="317" t="s">
        <v>370</v>
      </c>
      <c r="L8" s="317" t="s">
        <v>371</v>
      </c>
      <c r="M8" s="317" t="s">
        <v>372</v>
      </c>
      <c r="N8" s="317" t="s">
        <v>373</v>
      </c>
      <c r="O8" s="317" t="s">
        <v>374</v>
      </c>
      <c r="P8" s="456"/>
      <c r="Q8" s="293"/>
      <c r="R8" s="293"/>
      <c r="S8" s="293"/>
      <c r="T8" s="207"/>
      <c r="U8" s="207"/>
      <c r="V8" s="207"/>
      <c r="W8" s="207"/>
      <c r="X8" s="207"/>
      <c r="Y8" s="207"/>
      <c r="Z8" s="207"/>
      <c r="AA8" s="207"/>
      <c r="AB8" s="207"/>
      <c r="AC8" s="207"/>
      <c r="AD8" s="207"/>
    </row>
    <row r="9" spans="3:30" ht="18" customHeight="1" x14ac:dyDescent="0.25">
      <c r="C9" s="56" t="s">
        <v>197</v>
      </c>
      <c r="D9" s="321"/>
      <c r="E9" s="322"/>
      <c r="F9" s="322"/>
      <c r="G9" s="322"/>
      <c r="H9" s="322"/>
      <c r="I9" s="322"/>
      <c r="J9" s="322"/>
      <c r="K9" s="322"/>
      <c r="L9" s="322"/>
      <c r="M9" s="420"/>
      <c r="N9" s="420"/>
      <c r="O9" s="420"/>
      <c r="P9" s="367"/>
    </row>
    <row r="10" spans="3:30" ht="18" customHeight="1" x14ac:dyDescent="0.25">
      <c r="C10" s="325" t="s">
        <v>191</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4">
        <v>27.102945046194126</v>
      </c>
      <c r="N10" s="404">
        <v>28.60579499903988</v>
      </c>
      <c r="O10" s="404">
        <v>23.825246476854289</v>
      </c>
      <c r="P10" s="367"/>
    </row>
    <row r="11" spans="3:30" ht="18" customHeight="1" x14ac:dyDescent="0.25">
      <c r="C11" s="325" t="s">
        <v>400</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4">
        <v>30.615127162932112</v>
      </c>
      <c r="N11" s="404">
        <v>31.023296051664097</v>
      </c>
      <c r="O11" s="404">
        <v>37.760609615610605</v>
      </c>
      <c r="P11" s="367"/>
    </row>
    <row r="12" spans="3:30" ht="18" customHeight="1" x14ac:dyDescent="0.25">
      <c r="C12" s="325" t="s">
        <v>163</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4">
        <v>12.787693781460021</v>
      </c>
      <c r="N12" s="404">
        <v>13.51114020034507</v>
      </c>
      <c r="O12" s="404">
        <v>14.916416113339373</v>
      </c>
      <c r="P12" s="367"/>
    </row>
    <row r="13" spans="3:30" ht="18" customHeight="1" x14ac:dyDescent="0.25">
      <c r="C13" s="325" t="s">
        <v>192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4">
        <v>70.341187387259538</v>
      </c>
      <c r="N13" s="404">
        <v>72.955855107096482</v>
      </c>
      <c r="O13" s="404">
        <v>76.393650903309691</v>
      </c>
      <c r="P13" s="367"/>
    </row>
    <row r="14" spans="3:30" ht="18" customHeight="1" x14ac:dyDescent="0.25">
      <c r="C14" s="325" t="s">
        <v>193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4">
        <v>69.340097857535881</v>
      </c>
      <c r="N14" s="404">
        <v>70.19642075444014</v>
      </c>
      <c r="O14" s="404">
        <v>73.861810468158069</v>
      </c>
      <c r="P14" s="367"/>
    </row>
    <row r="15" spans="3:30" ht="18" customHeight="1" x14ac:dyDescent="0.25">
      <c r="C15" s="325" t="s">
        <v>170</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4">
        <v>22.755643414108466</v>
      </c>
      <c r="N15" s="404">
        <v>22.692625408337655</v>
      </c>
      <c r="O15" s="404">
        <v>18.055776441079114</v>
      </c>
      <c r="P15" s="367"/>
    </row>
    <row r="16" spans="3:30" ht="18" customHeight="1" x14ac:dyDescent="0.25">
      <c r="C16" s="338" t="s">
        <v>145</v>
      </c>
      <c r="D16" s="421">
        <v>35.183822240016369</v>
      </c>
      <c r="E16" s="421">
        <v>36.747492452499266</v>
      </c>
      <c r="F16" s="421">
        <v>33.093280872878942</v>
      </c>
      <c r="G16" s="421">
        <v>32.058021009382593</v>
      </c>
      <c r="H16" s="421">
        <v>35.886633307222183</v>
      </c>
      <c r="I16" s="421">
        <v>35.351437728611032</v>
      </c>
      <c r="J16" s="421">
        <v>34.757537307870557</v>
      </c>
      <c r="K16" s="421">
        <v>27.211186319981778</v>
      </c>
      <c r="L16" s="421">
        <v>33.040389424186053</v>
      </c>
      <c r="M16" s="421">
        <v>26.02427461797258</v>
      </c>
      <c r="N16" s="421">
        <v>25.711045435372011</v>
      </c>
      <c r="O16" s="421">
        <v>31.267913463994486</v>
      </c>
      <c r="P16" s="367"/>
    </row>
    <row r="17" spans="3:14" ht="18" customHeight="1" x14ac:dyDescent="0.25">
      <c r="C17" s="442" t="s">
        <v>609</v>
      </c>
    </row>
    <row r="18" spans="3:14" ht="18" customHeight="1" x14ac:dyDescent="0.25"/>
    <row r="19" spans="3:14" ht="18" customHeight="1" x14ac:dyDescent="0.25">
      <c r="D19" s="371"/>
      <c r="E19" s="371"/>
      <c r="F19" s="371"/>
      <c r="G19" s="371"/>
      <c r="H19" s="371"/>
      <c r="I19" s="371"/>
      <c r="J19" s="371"/>
      <c r="K19" s="371"/>
      <c r="L19" s="371"/>
      <c r="M19" s="371"/>
      <c r="N19" s="371"/>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D9" activePane="bottomRight" state="frozen"/>
      <selection activeCell="C17" sqref="C17"/>
      <selection pane="topRight" activeCell="C17" sqref="C17"/>
      <selection pane="bottomLeft" activeCell="C17" sqref="C17"/>
      <selection pane="bottomRight" activeCell="C17" sqref="C17"/>
    </sheetView>
  </sheetViews>
  <sheetFormatPr defaultRowHeight="12.5" x14ac:dyDescent="0.25"/>
  <cols>
    <col min="1" max="2" width="1.81640625" customWidth="1"/>
    <col min="3" max="3" width="47.81640625" style="319" customWidth="1"/>
    <col min="4" max="15" width="12.81640625" customWidth="1"/>
    <col min="16" max="16" width="2.1796875" customWidth="1"/>
    <col min="17" max="18" width="12.81640625" customWidth="1"/>
  </cols>
  <sheetData>
    <row r="1" spans="3:20" s="219" customFormat="1" ht="86.15" customHeight="1" x14ac:dyDescent="0.25">
      <c r="C1" s="221" t="s">
        <v>235</v>
      </c>
    </row>
    <row r="2" spans="3:20" s="225" customFormat="1" ht="10" customHeight="1" x14ac:dyDescent="0.25">
      <c r="C2" s="318"/>
    </row>
    <row r="3" spans="3:20" ht="9.75" customHeight="1" x14ac:dyDescent="0.25">
      <c r="G3" s="485"/>
      <c r="H3" s="486"/>
      <c r="I3" s="486"/>
      <c r="J3" s="486"/>
      <c r="K3" s="486"/>
      <c r="L3" s="486"/>
      <c r="M3" s="486"/>
      <c r="N3" s="486"/>
    </row>
    <row r="4" spans="3:20" ht="9.75" customHeight="1" x14ac:dyDescent="0.25">
      <c r="G4" s="486"/>
      <c r="H4" s="486"/>
      <c r="I4" s="486"/>
      <c r="J4" s="486"/>
      <c r="K4" s="486"/>
      <c r="L4" s="486"/>
      <c r="M4" s="486"/>
      <c r="N4" s="486"/>
    </row>
    <row r="5" spans="3:20" ht="9.75" customHeight="1" x14ac:dyDescent="0.25">
      <c r="C5" s="474" t="s">
        <v>607</v>
      </c>
      <c r="D5" s="474"/>
      <c r="E5" s="474"/>
      <c r="F5" s="474"/>
      <c r="G5" s="474"/>
      <c r="H5" s="474"/>
      <c r="I5" s="474"/>
    </row>
    <row r="6" spans="3:20" ht="9.75" customHeight="1" x14ac:dyDescent="0.25">
      <c r="C6" s="474"/>
      <c r="D6" s="474"/>
      <c r="E6" s="474"/>
      <c r="F6" s="474"/>
      <c r="G6" s="474"/>
      <c r="H6" s="474"/>
      <c r="I6" s="474"/>
    </row>
    <row r="7" spans="3:20" ht="18" customHeight="1" x14ac:dyDescent="0.25">
      <c r="D7" s="483" t="s">
        <v>19</v>
      </c>
      <c r="E7" s="484"/>
      <c r="F7" s="484"/>
      <c r="G7" s="484"/>
      <c r="H7" s="484"/>
      <c r="I7" s="484"/>
      <c r="J7" s="484"/>
    </row>
    <row r="8" spans="3:20" s="86" customFormat="1" ht="18" customHeight="1" x14ac:dyDescent="0.25">
      <c r="C8" s="320" t="s">
        <v>18</v>
      </c>
      <c r="D8" s="333" t="s">
        <v>154</v>
      </c>
      <c r="E8" s="317" t="s">
        <v>155</v>
      </c>
      <c r="F8" s="317" t="s">
        <v>156</v>
      </c>
      <c r="G8" s="317" t="s">
        <v>157</v>
      </c>
      <c r="H8" s="317" t="s">
        <v>367</v>
      </c>
      <c r="I8" s="317" t="s">
        <v>368</v>
      </c>
      <c r="J8" s="317" t="s">
        <v>369</v>
      </c>
      <c r="K8" s="317" t="s">
        <v>370</v>
      </c>
      <c r="L8" s="317" t="s">
        <v>371</v>
      </c>
      <c r="M8" s="317" t="s">
        <v>372</v>
      </c>
      <c r="N8" s="317" t="s">
        <v>373</v>
      </c>
      <c r="O8" s="317" t="s">
        <v>374</v>
      </c>
      <c r="P8" s="457"/>
      <c r="Q8" s="207"/>
      <c r="R8" s="207"/>
      <c r="S8" s="207"/>
      <c r="T8" s="207"/>
    </row>
    <row r="9" spans="3:20" ht="18" customHeight="1" x14ac:dyDescent="0.25">
      <c r="C9" s="348" t="s">
        <v>403</v>
      </c>
      <c r="D9" s="347"/>
      <c r="E9" s="347"/>
      <c r="F9" s="347"/>
      <c r="G9" s="347"/>
      <c r="H9" s="347"/>
      <c r="I9" s="347"/>
      <c r="J9" s="347"/>
      <c r="K9" s="347"/>
      <c r="L9" s="347"/>
      <c r="M9" s="422"/>
      <c r="N9" s="422"/>
      <c r="O9" s="422"/>
      <c r="P9" s="367"/>
    </row>
    <row r="10" spans="3:20" ht="18" customHeight="1" x14ac:dyDescent="0.25">
      <c r="C10" s="56" t="s">
        <v>25</v>
      </c>
      <c r="D10" s="353">
        <v>570610.73165999993</v>
      </c>
      <c r="E10" s="349">
        <v>660656.38311000005</v>
      </c>
      <c r="F10" s="349">
        <v>706510.76006</v>
      </c>
      <c r="G10" s="349">
        <v>694546.94629000023</v>
      </c>
      <c r="H10" s="349">
        <v>566858.88214999996</v>
      </c>
      <c r="I10" s="349">
        <v>696959.25507000007</v>
      </c>
      <c r="J10" s="349">
        <v>691538.08785000001</v>
      </c>
      <c r="K10" s="349">
        <v>713014.39433999988</v>
      </c>
      <c r="L10" s="349">
        <v>618097.22795000009</v>
      </c>
      <c r="M10" s="423">
        <v>709640.51448000001</v>
      </c>
      <c r="N10" s="423">
        <v>734553.2355699999</v>
      </c>
      <c r="O10" s="423">
        <v>791205.01811999991</v>
      </c>
      <c r="P10" s="367"/>
    </row>
    <row r="11" spans="3:20" ht="18" customHeight="1" x14ac:dyDescent="0.25">
      <c r="C11" s="339" t="s">
        <v>190</v>
      </c>
      <c r="D11" s="354">
        <v>0</v>
      </c>
      <c r="E11" s="327">
        <v>0</v>
      </c>
      <c r="F11" s="327">
        <v>-334.45045999999996</v>
      </c>
      <c r="G11" s="327">
        <v>0</v>
      </c>
      <c r="H11" s="327">
        <v>-6136.7451500000006</v>
      </c>
      <c r="I11" s="327">
        <v>-1407.8660999999997</v>
      </c>
      <c r="J11" s="327">
        <v>-529.38144000000045</v>
      </c>
      <c r="K11" s="327">
        <v>-2746.7869400000004</v>
      </c>
      <c r="L11" s="327">
        <v>-1651.7782099999999</v>
      </c>
      <c r="M11" s="416">
        <v>-852.74941999999987</v>
      </c>
      <c r="N11" s="416">
        <v>-2144.0238200000003</v>
      </c>
      <c r="O11" s="416">
        <v>-118.11988999999967</v>
      </c>
      <c r="P11" s="367"/>
    </row>
    <row r="12" spans="3:20" ht="18" customHeight="1" x14ac:dyDescent="0.25">
      <c r="C12" s="340" t="s">
        <v>144</v>
      </c>
      <c r="D12" s="355">
        <v>570610.73165999993</v>
      </c>
      <c r="E12" s="356">
        <v>660656.38311000005</v>
      </c>
      <c r="F12" s="356">
        <v>706176.30960000004</v>
      </c>
      <c r="G12" s="356">
        <v>694546.94629000023</v>
      </c>
      <c r="H12" s="356">
        <v>560722.13699999999</v>
      </c>
      <c r="I12" s="356">
        <v>695551.38897000009</v>
      </c>
      <c r="J12" s="350">
        <v>691008.70640999998</v>
      </c>
      <c r="K12" s="350">
        <v>710267.60739999986</v>
      </c>
      <c r="L12" s="350">
        <v>616445.44974000007</v>
      </c>
      <c r="M12" s="424">
        <v>708787.76506000001</v>
      </c>
      <c r="N12" s="424">
        <v>732409.2117499999</v>
      </c>
      <c r="O12" s="424">
        <v>791086.89822999993</v>
      </c>
      <c r="P12" s="367"/>
    </row>
    <row r="13" spans="3:20" ht="18" customHeight="1" x14ac:dyDescent="0.25">
      <c r="C13" s="339" t="s">
        <v>92</v>
      </c>
      <c r="D13" s="354">
        <v>33468.334450000082</v>
      </c>
      <c r="E13" s="327">
        <v>16114.184110000031</v>
      </c>
      <c r="F13" s="327">
        <v>-83553.158969999873</v>
      </c>
      <c r="G13" s="327">
        <v>-37099.162440000451</v>
      </c>
      <c r="H13" s="327">
        <v>23305.677560000098</v>
      </c>
      <c r="I13" s="327">
        <v>-39814.479449999984</v>
      </c>
      <c r="J13" s="327">
        <v>-37085.080019999878</v>
      </c>
      <c r="K13" s="327">
        <v>-82980.287869135966</v>
      </c>
      <c r="L13" s="327">
        <v>46703.152839999879</v>
      </c>
      <c r="M13" s="416">
        <v>-27954.034459999762</v>
      </c>
      <c r="N13" s="416">
        <v>-47349.686729999958</v>
      </c>
      <c r="O13" s="416">
        <v>-89978.014510000008</v>
      </c>
      <c r="P13" s="367"/>
    </row>
    <row r="14" spans="3:20" ht="18" customHeight="1" x14ac:dyDescent="0.25">
      <c r="C14" s="340" t="s">
        <v>395</v>
      </c>
      <c r="D14" s="355">
        <v>604079.06611000001</v>
      </c>
      <c r="E14" s="356">
        <v>676770.56722000008</v>
      </c>
      <c r="F14" s="356">
        <v>622623.15063000016</v>
      </c>
      <c r="G14" s="356">
        <v>657447.78384999977</v>
      </c>
      <c r="H14" s="356">
        <v>584027.81456000009</v>
      </c>
      <c r="I14" s="356">
        <v>655736.9095200001</v>
      </c>
      <c r="J14" s="350">
        <v>653923.62639000011</v>
      </c>
      <c r="K14" s="350">
        <v>627287.3195308639</v>
      </c>
      <c r="L14" s="350">
        <v>663148.60257999995</v>
      </c>
      <c r="M14" s="424">
        <v>680833.73060000024</v>
      </c>
      <c r="N14" s="424">
        <v>685059.52501999994</v>
      </c>
      <c r="O14" s="424">
        <v>701108.88371999993</v>
      </c>
      <c r="P14" s="367"/>
    </row>
    <row r="15" spans="3:20" s="240" customFormat="1" ht="18" customHeight="1" x14ac:dyDescent="0.25">
      <c r="C15" s="341" t="s">
        <v>401</v>
      </c>
      <c r="D15" s="357">
        <v>223479.56226000004</v>
      </c>
      <c r="E15" s="342">
        <v>286685.03606000007</v>
      </c>
      <c r="F15" s="342">
        <v>124857.24409000017</v>
      </c>
      <c r="G15" s="342">
        <v>189487.32251999981</v>
      </c>
      <c r="H15" s="342">
        <v>128380.67733000009</v>
      </c>
      <c r="I15" s="342">
        <v>229141.00950000013</v>
      </c>
      <c r="J15" s="342">
        <v>214722.90000000011</v>
      </c>
      <c r="K15" s="342">
        <v>169796.98931086386</v>
      </c>
      <c r="L15" s="342">
        <v>196709.46351999993</v>
      </c>
      <c r="M15" s="425">
        <v>262214.11823000025</v>
      </c>
      <c r="N15" s="425">
        <v>238780.63219</v>
      </c>
      <c r="O15" s="425">
        <v>285785.69177999988</v>
      </c>
      <c r="P15" s="458"/>
    </row>
    <row r="16" spans="3:20" ht="18" customHeight="1" x14ac:dyDescent="0.25">
      <c r="C16" s="346" t="s">
        <v>404</v>
      </c>
      <c r="D16" s="347"/>
      <c r="E16" s="347"/>
      <c r="F16" s="347"/>
      <c r="G16" s="347"/>
      <c r="H16" s="347"/>
      <c r="I16" s="347"/>
      <c r="J16" s="347"/>
      <c r="K16" s="347"/>
      <c r="L16" s="347"/>
      <c r="M16" s="422"/>
      <c r="N16" s="422"/>
      <c r="O16" s="422"/>
      <c r="P16" s="367"/>
    </row>
    <row r="17" spans="3:16" ht="18" customHeight="1" x14ac:dyDescent="0.25">
      <c r="C17" s="340" t="s">
        <v>25</v>
      </c>
      <c r="D17" s="353">
        <v>156788.98416999998</v>
      </c>
      <c r="E17" s="349">
        <v>245125.50219000003</v>
      </c>
      <c r="F17" s="349">
        <v>314087.73267999996</v>
      </c>
      <c r="G17" s="349">
        <v>501035.37110000016</v>
      </c>
      <c r="H17" s="349">
        <v>277439.89500000002</v>
      </c>
      <c r="I17" s="349">
        <v>347377.26529999997</v>
      </c>
      <c r="J17" s="349">
        <v>390780.55166000011</v>
      </c>
      <c r="K17" s="349">
        <v>448322.37488999986</v>
      </c>
      <c r="L17" s="349">
        <v>504995.64182000002</v>
      </c>
      <c r="M17" s="423">
        <v>660659.34853999992</v>
      </c>
      <c r="N17" s="423">
        <v>550517.20046000008</v>
      </c>
      <c r="O17" s="423">
        <v>394836.36753999995</v>
      </c>
      <c r="P17" s="367"/>
    </row>
    <row r="18" spans="3:16" ht="18" customHeight="1" x14ac:dyDescent="0.25">
      <c r="C18" s="339" t="s">
        <v>190</v>
      </c>
      <c r="D18" s="354">
        <v>-1560.1049700000001</v>
      </c>
      <c r="E18" s="327">
        <v>-1431.9976700000004</v>
      </c>
      <c r="F18" s="327">
        <v>-593.99443999999994</v>
      </c>
      <c r="G18" s="327">
        <v>-2908.0423399999986</v>
      </c>
      <c r="H18" s="327">
        <v>5.8612900000000003</v>
      </c>
      <c r="I18" s="327">
        <v>1.6184000000000007</v>
      </c>
      <c r="J18" s="327">
        <v>-193.94098000000002</v>
      </c>
      <c r="K18" s="327">
        <v>-676.15381999999988</v>
      </c>
      <c r="L18" s="327">
        <v>-1635.0339199999999</v>
      </c>
      <c r="M18" s="416">
        <v>-18.658729999999981</v>
      </c>
      <c r="N18" s="416">
        <v>-320.80264000000011</v>
      </c>
      <c r="O18" s="416">
        <v>39.5108600000001</v>
      </c>
      <c r="P18" s="367"/>
    </row>
    <row r="19" spans="3:16" ht="18" customHeight="1" x14ac:dyDescent="0.25">
      <c r="C19" s="340" t="s">
        <v>144</v>
      </c>
      <c r="D19" s="355">
        <v>155228.8792</v>
      </c>
      <c r="E19" s="356">
        <v>243693.50452000002</v>
      </c>
      <c r="F19" s="356">
        <v>313493.73823999998</v>
      </c>
      <c r="G19" s="356">
        <v>498127.32876000018</v>
      </c>
      <c r="H19" s="356">
        <v>277445.75628999999</v>
      </c>
      <c r="I19" s="356">
        <v>347378.88369999995</v>
      </c>
      <c r="J19" s="350">
        <v>390586.6106800001</v>
      </c>
      <c r="K19" s="350">
        <v>447646.22106999985</v>
      </c>
      <c r="L19" s="350">
        <v>503360.6079</v>
      </c>
      <c r="M19" s="424">
        <v>660640.68980999989</v>
      </c>
      <c r="N19" s="424">
        <v>550196.39782000007</v>
      </c>
      <c r="O19" s="424">
        <v>394875.87839999993</v>
      </c>
      <c r="P19" s="367"/>
    </row>
    <row r="20" spans="3:16" ht="18" customHeight="1" x14ac:dyDescent="0.25">
      <c r="C20" s="339" t="s">
        <v>92</v>
      </c>
      <c r="D20" s="354">
        <v>175234.4879399997</v>
      </c>
      <c r="E20" s="327">
        <v>73408.961770000285</v>
      </c>
      <c r="F20" s="327">
        <v>358.03591000044253</v>
      </c>
      <c r="G20" s="327">
        <v>-184405.20136999909</v>
      </c>
      <c r="H20" s="327">
        <v>20246.103260000469</v>
      </c>
      <c r="I20" s="327">
        <v>-63283.834280000825</v>
      </c>
      <c r="J20" s="327">
        <v>-97997.804780000355</v>
      </c>
      <c r="K20" s="327">
        <v>-148083.69267999887</v>
      </c>
      <c r="L20" s="327">
        <v>-200332.16179000004</v>
      </c>
      <c r="M20" s="416">
        <v>-339723.51171000081</v>
      </c>
      <c r="N20" s="416">
        <v>-205569.98034999915</v>
      </c>
      <c r="O20" s="416">
        <v>47194.519129999739</v>
      </c>
      <c r="P20" s="367"/>
    </row>
    <row r="21" spans="3:16" ht="18" customHeight="1" x14ac:dyDescent="0.25">
      <c r="C21" s="340" t="s">
        <v>395</v>
      </c>
      <c r="D21" s="355">
        <v>330463.3671399997</v>
      </c>
      <c r="E21" s="356">
        <v>317102.4662900003</v>
      </c>
      <c r="F21" s="356">
        <v>313851.77415000042</v>
      </c>
      <c r="G21" s="356">
        <v>313722.12739000109</v>
      </c>
      <c r="H21" s="356">
        <v>297691.85955000046</v>
      </c>
      <c r="I21" s="356">
        <v>284095.04941999912</v>
      </c>
      <c r="J21" s="350">
        <v>292588.80589999974</v>
      </c>
      <c r="K21" s="350">
        <v>299562.52839000098</v>
      </c>
      <c r="L21" s="350">
        <v>303028.44610999996</v>
      </c>
      <c r="M21" s="424">
        <v>320917.17809999909</v>
      </c>
      <c r="N21" s="424">
        <v>344626.41747000092</v>
      </c>
      <c r="O21" s="424">
        <v>442070.39752999967</v>
      </c>
      <c r="P21" s="367"/>
    </row>
    <row r="22" spans="3:16" s="240" customFormat="1" ht="18" customHeight="1" x14ac:dyDescent="0.25">
      <c r="C22" s="341" t="s">
        <v>401</v>
      </c>
      <c r="D22" s="357">
        <v>148959.72429999977</v>
      </c>
      <c r="E22" s="342">
        <v>134385.34057000017</v>
      </c>
      <c r="F22" s="342">
        <v>132771.12450000038</v>
      </c>
      <c r="G22" s="342">
        <v>124818.46878000115</v>
      </c>
      <c r="H22" s="342">
        <v>129747.57115000047</v>
      </c>
      <c r="I22" s="342">
        <v>101781.46361999912</v>
      </c>
      <c r="J22" s="342">
        <v>105207.16062999972</v>
      </c>
      <c r="K22" s="342">
        <v>-16421.143619998998</v>
      </c>
      <c r="L22" s="342">
        <v>56401.428759999981</v>
      </c>
      <c r="M22" s="425">
        <v>33178.661929999071</v>
      </c>
      <c r="N22" s="425">
        <v>87563.705960000952</v>
      </c>
      <c r="O22" s="425">
        <v>160587.96145999947</v>
      </c>
      <c r="P22" s="458"/>
    </row>
    <row r="23" spans="3:16" ht="18" customHeight="1" x14ac:dyDescent="0.25">
      <c r="C23" s="346" t="s">
        <v>405</v>
      </c>
      <c r="D23" s="347"/>
      <c r="E23" s="347"/>
      <c r="F23" s="347"/>
      <c r="G23" s="347"/>
      <c r="H23" s="347"/>
      <c r="I23" s="347"/>
      <c r="J23" s="347"/>
      <c r="K23" s="347"/>
      <c r="L23" s="347"/>
      <c r="M23" s="422"/>
      <c r="N23" s="422"/>
      <c r="O23" s="422"/>
      <c r="P23" s="367"/>
    </row>
    <row r="24" spans="3:16" ht="18" customHeight="1" x14ac:dyDescent="0.25">
      <c r="C24" s="340" t="s">
        <v>25</v>
      </c>
      <c r="D24" s="353">
        <v>57506.811780000004</v>
      </c>
      <c r="E24" s="349">
        <v>58817.575859999997</v>
      </c>
      <c r="F24" s="349">
        <v>57887.673570000006</v>
      </c>
      <c r="G24" s="349">
        <v>63093.069530000001</v>
      </c>
      <c r="H24" s="349">
        <v>64570.860649999995</v>
      </c>
      <c r="I24" s="349">
        <v>64458.874770000002</v>
      </c>
      <c r="J24" s="349">
        <v>69865.438519999996</v>
      </c>
      <c r="K24" s="349">
        <v>70912.423389999982</v>
      </c>
      <c r="L24" s="349">
        <v>71103.627680000005</v>
      </c>
      <c r="M24" s="423">
        <v>70024.319579999981</v>
      </c>
      <c r="N24" s="423">
        <v>72233.268320000017</v>
      </c>
      <c r="O24" s="423">
        <v>74772.079199999964</v>
      </c>
      <c r="P24" s="367"/>
    </row>
    <row r="25" spans="3:16" ht="18" customHeight="1" x14ac:dyDescent="0.25">
      <c r="C25" s="339" t="s">
        <v>190</v>
      </c>
      <c r="D25" s="354">
        <v>-6048.2284299999992</v>
      </c>
      <c r="E25" s="327">
        <v>-7408.6222000000016</v>
      </c>
      <c r="F25" s="327">
        <v>1227.5596100000021</v>
      </c>
      <c r="G25" s="327">
        <v>-2555.6842899999997</v>
      </c>
      <c r="H25" s="327">
        <v>-1763.7083400000001</v>
      </c>
      <c r="I25" s="327">
        <v>1666.3393300000002</v>
      </c>
      <c r="J25" s="327">
        <v>-2335.2109100000007</v>
      </c>
      <c r="K25" s="327">
        <v>188.61248000000035</v>
      </c>
      <c r="L25" s="327">
        <v>-887.36914000000002</v>
      </c>
      <c r="M25" s="416">
        <v>-309.88053999999994</v>
      </c>
      <c r="N25" s="416">
        <v>-417.16256000000004</v>
      </c>
      <c r="O25" s="416">
        <v>126.46791999999992</v>
      </c>
      <c r="P25" s="367"/>
    </row>
    <row r="26" spans="3:16" ht="18" customHeight="1" x14ac:dyDescent="0.25">
      <c r="C26" s="340" t="s">
        <v>144</v>
      </c>
      <c r="D26" s="355">
        <v>51458.583350000001</v>
      </c>
      <c r="E26" s="356">
        <v>51408.953659999999</v>
      </c>
      <c r="F26" s="356">
        <v>59115.23318000001</v>
      </c>
      <c r="G26" s="356">
        <v>60537.385240000003</v>
      </c>
      <c r="H26" s="356">
        <v>62807.152309999998</v>
      </c>
      <c r="I26" s="356">
        <v>66125.214099999997</v>
      </c>
      <c r="J26" s="350">
        <v>67530.227610000002</v>
      </c>
      <c r="K26" s="350">
        <v>71101.035869999978</v>
      </c>
      <c r="L26" s="350">
        <v>70216.25854000001</v>
      </c>
      <c r="M26" s="424">
        <v>69714.439039999983</v>
      </c>
      <c r="N26" s="424">
        <v>71816.10576000002</v>
      </c>
      <c r="O26" s="424">
        <v>74898.547119999959</v>
      </c>
      <c r="P26" s="367"/>
    </row>
    <row r="27" spans="3:16" ht="18" customHeight="1" x14ac:dyDescent="0.25">
      <c r="C27" s="339" t="s">
        <v>92</v>
      </c>
      <c r="D27" s="354">
        <v>10.446130000011181</v>
      </c>
      <c r="E27" s="327">
        <v>-302.76270000000659</v>
      </c>
      <c r="F27" s="327">
        <v>-1531.82143000004</v>
      </c>
      <c r="G27" s="327">
        <v>1332.8059200000353</v>
      </c>
      <c r="H27" s="327">
        <v>122.20003000000725</v>
      </c>
      <c r="I27" s="327">
        <v>-2508.0645299999815</v>
      </c>
      <c r="J27" s="327">
        <v>1180.1828099999402</v>
      </c>
      <c r="K27" s="327">
        <v>-3736.0421399999032</v>
      </c>
      <c r="L27" s="327">
        <v>2319.6897099999915</v>
      </c>
      <c r="M27" s="416">
        <v>-854.94783999999345</v>
      </c>
      <c r="N27" s="416">
        <v>1132.3936899999972</v>
      </c>
      <c r="O27" s="416">
        <v>-593.13429999993241</v>
      </c>
      <c r="P27" s="367"/>
    </row>
    <row r="28" spans="3:16" ht="18" customHeight="1" x14ac:dyDescent="0.25">
      <c r="C28" s="340" t="s">
        <v>395</v>
      </c>
      <c r="D28" s="355">
        <v>51469.029480000012</v>
      </c>
      <c r="E28" s="356">
        <v>51106.190959999993</v>
      </c>
      <c r="F28" s="356">
        <v>57583.41174999997</v>
      </c>
      <c r="G28" s="356">
        <v>61870.191160000039</v>
      </c>
      <c r="H28" s="356">
        <v>62929.352340000005</v>
      </c>
      <c r="I28" s="356">
        <v>63617.149570000016</v>
      </c>
      <c r="J28" s="350">
        <v>68710.410419999942</v>
      </c>
      <c r="K28" s="350">
        <v>67364.993730000075</v>
      </c>
      <c r="L28" s="350">
        <v>72535.948250000001</v>
      </c>
      <c r="M28" s="424">
        <v>68859.491199999989</v>
      </c>
      <c r="N28" s="424">
        <v>72948.499450000018</v>
      </c>
      <c r="O28" s="424">
        <v>74305.412820000027</v>
      </c>
      <c r="P28" s="367"/>
    </row>
    <row r="29" spans="3:16" s="240" customFormat="1" ht="18" customHeight="1" x14ac:dyDescent="0.25">
      <c r="C29" s="341" t="s">
        <v>401</v>
      </c>
      <c r="D29" s="357">
        <v>36337.694770000016</v>
      </c>
      <c r="E29" s="342">
        <v>37399.31130999999</v>
      </c>
      <c r="F29" s="342">
        <v>40138.99629999997</v>
      </c>
      <c r="G29" s="342">
        <v>41031.240320000041</v>
      </c>
      <c r="H29" s="342">
        <v>40528.60977000001</v>
      </c>
      <c r="I29" s="342">
        <v>40176.624870000014</v>
      </c>
      <c r="J29" s="342">
        <v>43807.998629999944</v>
      </c>
      <c r="K29" s="342">
        <v>44940.196660000067</v>
      </c>
      <c r="L29" s="342">
        <v>46814.681250000001</v>
      </c>
      <c r="M29" s="425">
        <v>53287.531209999986</v>
      </c>
      <c r="N29" s="425">
        <v>43878.105360000016</v>
      </c>
      <c r="O29" s="425">
        <v>42707.947010000033</v>
      </c>
      <c r="P29" s="458"/>
    </row>
    <row r="30" spans="3:16" ht="18" customHeight="1" x14ac:dyDescent="0.25">
      <c r="C30" s="346" t="s">
        <v>406</v>
      </c>
      <c r="D30" s="347"/>
      <c r="E30" s="347"/>
      <c r="F30" s="347"/>
      <c r="G30" s="347"/>
      <c r="H30" s="347"/>
      <c r="I30" s="347"/>
      <c r="J30" s="347"/>
      <c r="K30" s="347"/>
      <c r="L30" s="347"/>
      <c r="M30" s="422"/>
      <c r="N30" s="422"/>
      <c r="O30" s="422"/>
      <c r="P30" s="367"/>
    </row>
    <row r="31" spans="3:16" ht="18" customHeight="1" x14ac:dyDescent="0.25">
      <c r="C31" s="340" t="s">
        <v>25</v>
      </c>
      <c r="D31" s="353">
        <v>567402.29848999996</v>
      </c>
      <c r="E31" s="349">
        <v>764584.86624999996</v>
      </c>
      <c r="F31" s="349">
        <v>620687.29418000008</v>
      </c>
      <c r="G31" s="349">
        <v>762083.85702999972</v>
      </c>
      <c r="H31" s="349">
        <v>517557.78350999998</v>
      </c>
      <c r="I31" s="349">
        <v>823400.56122000003</v>
      </c>
      <c r="J31" s="349">
        <v>786012.22858999996</v>
      </c>
      <c r="K31" s="349">
        <v>753109.44273000024</v>
      </c>
      <c r="L31" s="349">
        <v>513037.32311</v>
      </c>
      <c r="M31" s="423">
        <v>927573.86713999999</v>
      </c>
      <c r="N31" s="423">
        <v>904397.51191999984</v>
      </c>
      <c r="O31" s="423">
        <v>865909.99277000013</v>
      </c>
      <c r="P31" s="367"/>
    </row>
    <row r="32" spans="3:16" ht="18" customHeight="1" x14ac:dyDescent="0.25">
      <c r="C32" s="339" t="s">
        <v>190</v>
      </c>
      <c r="D32" s="354">
        <v>-254491.20762999999</v>
      </c>
      <c r="E32" s="327">
        <v>-310950.30977000017</v>
      </c>
      <c r="F32" s="327">
        <v>-262392.72029999981</v>
      </c>
      <c r="G32" s="327">
        <v>-229591.29538999984</v>
      </c>
      <c r="H32" s="327">
        <v>-199669.78388999999</v>
      </c>
      <c r="I32" s="327">
        <v>-337494.74439000012</v>
      </c>
      <c r="J32" s="327">
        <v>-293410.01983999985</v>
      </c>
      <c r="K32" s="327">
        <v>-207217.73839999991</v>
      </c>
      <c r="L32" s="327">
        <v>-144545.59096</v>
      </c>
      <c r="M32" s="416">
        <v>-352712.10185000004</v>
      </c>
      <c r="N32" s="416">
        <v>-333845.07458999997</v>
      </c>
      <c r="O32" s="416">
        <v>-257341.54514000003</v>
      </c>
      <c r="P32" s="367"/>
    </row>
    <row r="33" spans="3:16" ht="18" customHeight="1" x14ac:dyDescent="0.25">
      <c r="C33" s="340" t="s">
        <v>144</v>
      </c>
      <c r="D33" s="355">
        <v>312911.09086</v>
      </c>
      <c r="E33" s="356">
        <v>453634.5564799998</v>
      </c>
      <c r="F33" s="356">
        <v>358294.57388000027</v>
      </c>
      <c r="G33" s="356">
        <v>532492.56163999985</v>
      </c>
      <c r="H33" s="356">
        <v>317887.99962000002</v>
      </c>
      <c r="I33" s="356">
        <v>485905.81682999991</v>
      </c>
      <c r="J33" s="350">
        <v>492602.20875000011</v>
      </c>
      <c r="K33" s="350">
        <v>545891.70433000033</v>
      </c>
      <c r="L33" s="350">
        <v>368491.73215</v>
      </c>
      <c r="M33" s="424">
        <v>574861.76529000001</v>
      </c>
      <c r="N33" s="424">
        <v>570552.43732999987</v>
      </c>
      <c r="O33" s="424">
        <v>608568.44763000007</v>
      </c>
      <c r="P33" s="367"/>
    </row>
    <row r="34" spans="3:16" ht="18" customHeight="1" x14ac:dyDescent="0.25">
      <c r="C34" s="339" t="s">
        <v>92</v>
      </c>
      <c r="D34" s="354">
        <v>69340.618409999821</v>
      </c>
      <c r="E34" s="327">
        <v>-87136.201339999912</v>
      </c>
      <c r="F34" s="327">
        <v>5288.3990099997027</v>
      </c>
      <c r="G34" s="327">
        <v>-107641.48952999985</v>
      </c>
      <c r="H34" s="327">
        <v>84547.053320000006</v>
      </c>
      <c r="I34" s="327">
        <v>-79280.767089999921</v>
      </c>
      <c r="J34" s="327">
        <v>-43757.269449999789</v>
      </c>
      <c r="K34" s="327">
        <v>-61773.554760000552</v>
      </c>
      <c r="L34" s="327">
        <v>95745.041680000024</v>
      </c>
      <c r="M34" s="416">
        <v>-85027.907049999863</v>
      </c>
      <c r="N34" s="416">
        <v>-47634.681499999962</v>
      </c>
      <c r="O34" s="416">
        <v>-92155.167980000464</v>
      </c>
      <c r="P34" s="367"/>
    </row>
    <row r="35" spans="3:16" ht="18" customHeight="1" x14ac:dyDescent="0.25">
      <c r="C35" s="340" t="s">
        <v>395</v>
      </c>
      <c r="D35" s="355">
        <v>382251.70926999982</v>
      </c>
      <c r="E35" s="356">
        <v>366498.35513999988</v>
      </c>
      <c r="F35" s="356">
        <v>363582.97288999998</v>
      </c>
      <c r="G35" s="356">
        <v>424851.07211000001</v>
      </c>
      <c r="H35" s="356">
        <v>402435.05294000002</v>
      </c>
      <c r="I35" s="356">
        <v>406625.04973999999</v>
      </c>
      <c r="J35" s="350">
        <v>448844.93930000032</v>
      </c>
      <c r="K35" s="350">
        <v>484118.14956999978</v>
      </c>
      <c r="L35" s="350">
        <v>464236.77383000002</v>
      </c>
      <c r="M35" s="424">
        <v>489833.85824000015</v>
      </c>
      <c r="N35" s="424">
        <v>522917.75582999992</v>
      </c>
      <c r="O35" s="424">
        <v>516413.27964999957</v>
      </c>
      <c r="P35" s="367"/>
    </row>
    <row r="36" spans="3:16" s="240" customFormat="1" ht="18" customHeight="1" x14ac:dyDescent="0.25">
      <c r="C36" s="341" t="s">
        <v>401</v>
      </c>
      <c r="D36" s="357">
        <v>241349.03143999982</v>
      </c>
      <c r="E36" s="342">
        <v>256172.01030999987</v>
      </c>
      <c r="F36" s="342">
        <v>246641.66833999989</v>
      </c>
      <c r="G36" s="342">
        <v>288156.48115000024</v>
      </c>
      <c r="H36" s="342">
        <v>265202.89776000008</v>
      </c>
      <c r="I36" s="342">
        <v>257788.94936999996</v>
      </c>
      <c r="J36" s="342">
        <v>278429.27445000038</v>
      </c>
      <c r="K36" s="342">
        <v>170668.29961999977</v>
      </c>
      <c r="L36" s="342">
        <v>179449.66960999992</v>
      </c>
      <c r="M36" s="425">
        <v>332455.6814800002</v>
      </c>
      <c r="N36" s="425">
        <v>328102.27313000005</v>
      </c>
      <c r="O36" s="425">
        <v>185219.41726999963</v>
      </c>
      <c r="P36" s="458"/>
    </row>
    <row r="37" spans="3:16" ht="18" customHeight="1" x14ac:dyDescent="0.25">
      <c r="C37" s="346" t="s">
        <v>407</v>
      </c>
      <c r="D37" s="347"/>
      <c r="E37" s="347"/>
      <c r="F37" s="347"/>
      <c r="G37" s="347"/>
      <c r="H37" s="347"/>
      <c r="I37" s="347"/>
      <c r="J37" s="347"/>
      <c r="K37" s="347"/>
      <c r="L37" s="347"/>
      <c r="M37" s="422"/>
      <c r="N37" s="422"/>
      <c r="O37" s="422"/>
      <c r="P37" s="367"/>
    </row>
    <row r="38" spans="3:16" ht="18" customHeight="1" x14ac:dyDescent="0.25">
      <c r="C38" s="340" t="s">
        <v>25</v>
      </c>
      <c r="D38" s="353">
        <v>10280.24925000001</v>
      </c>
      <c r="E38" s="349">
        <v>12363.234369999996</v>
      </c>
      <c r="F38" s="349">
        <v>11820.919329999995</v>
      </c>
      <c r="G38" s="349">
        <v>37056.672700000017</v>
      </c>
      <c r="H38" s="349">
        <v>14774.65472000001</v>
      </c>
      <c r="I38" s="349">
        <v>7695.8431299999993</v>
      </c>
      <c r="J38" s="349">
        <v>14294.747870000001</v>
      </c>
      <c r="K38" s="349">
        <v>39783.225030000009</v>
      </c>
      <c r="L38" s="349">
        <v>6788.0882599999995</v>
      </c>
      <c r="M38" s="423">
        <v>-2706.3876999999998</v>
      </c>
      <c r="N38" s="423">
        <v>823.30997000000025</v>
      </c>
      <c r="O38" s="423">
        <v>1813.73488</v>
      </c>
      <c r="P38" s="367"/>
    </row>
    <row r="39" spans="3:16" ht="18" customHeight="1" x14ac:dyDescent="0.25">
      <c r="C39" s="339" t="s">
        <v>190</v>
      </c>
      <c r="D39" s="354">
        <v>-6553.2808900000036</v>
      </c>
      <c r="E39" s="327">
        <v>-9523.1208800000077</v>
      </c>
      <c r="F39" s="327">
        <v>-8476.5053399999961</v>
      </c>
      <c r="G39" s="327">
        <v>-31736.314770000015</v>
      </c>
      <c r="H39" s="327">
        <v>-15236.176619999995</v>
      </c>
      <c r="I39" s="327">
        <v>-390.10792000000606</v>
      </c>
      <c r="J39" s="327">
        <v>-8610.9918599999964</v>
      </c>
      <c r="K39" s="327">
        <v>-31664.553639999998</v>
      </c>
      <c r="L39" s="327">
        <v>-5711.5216100000007</v>
      </c>
      <c r="M39" s="416">
        <v>3596.7481600000001</v>
      </c>
      <c r="N39" s="416">
        <v>-254.17889999999991</v>
      </c>
      <c r="O39" s="416">
        <v>-941.49746999999979</v>
      </c>
      <c r="P39" s="367"/>
    </row>
    <row r="40" spans="3:16" ht="18" customHeight="1" x14ac:dyDescent="0.25">
      <c r="C40" s="340" t="s">
        <v>144</v>
      </c>
      <c r="D40" s="355">
        <v>3726.9683600000062</v>
      </c>
      <c r="E40" s="356">
        <v>2840.1134899999888</v>
      </c>
      <c r="F40" s="356">
        <v>3344.4139899999991</v>
      </c>
      <c r="G40" s="356">
        <v>5320.3579300000019</v>
      </c>
      <c r="H40" s="356">
        <v>-461.52189999998518</v>
      </c>
      <c r="I40" s="356">
        <v>7305.7352099999935</v>
      </c>
      <c r="J40" s="350">
        <v>5683.7560100000046</v>
      </c>
      <c r="K40" s="350">
        <v>8118.6713900000104</v>
      </c>
      <c r="L40" s="350">
        <v>1076.5666499999988</v>
      </c>
      <c r="M40" s="424">
        <v>890.36046000000033</v>
      </c>
      <c r="N40" s="424">
        <v>569.13107000000036</v>
      </c>
      <c r="O40" s="424">
        <v>872.23741000000018</v>
      </c>
      <c r="P40" s="367"/>
    </row>
    <row r="41" spans="3:16" ht="18" customHeight="1" x14ac:dyDescent="0.25">
      <c r="C41" s="339" t="s">
        <v>92</v>
      </c>
      <c r="D41" s="354">
        <v>3078.9301999999989</v>
      </c>
      <c r="E41" s="327">
        <v>967.95559999999023</v>
      </c>
      <c r="F41" s="327">
        <v>2421.1682199999987</v>
      </c>
      <c r="G41" s="327">
        <v>95.568600000005063</v>
      </c>
      <c r="H41" s="327">
        <v>4748.4024999999956</v>
      </c>
      <c r="I41" s="327">
        <v>1594.6193299999995</v>
      </c>
      <c r="J41" s="327">
        <v>181.28151000000071</v>
      </c>
      <c r="K41" s="327">
        <v>-715.68892000000778</v>
      </c>
      <c r="L41" s="327">
        <v>3166.1723100000017</v>
      </c>
      <c r="M41" s="416">
        <v>3491.5914100000005</v>
      </c>
      <c r="N41" s="416">
        <v>2645.4411600000003</v>
      </c>
      <c r="O41" s="416">
        <v>559.70531999999662</v>
      </c>
      <c r="P41" s="367"/>
    </row>
    <row r="42" spans="3:16" ht="18" customHeight="1" x14ac:dyDescent="0.25">
      <c r="C42" s="340" t="s">
        <v>395</v>
      </c>
      <c r="D42" s="355">
        <v>6805.8985600000051</v>
      </c>
      <c r="E42" s="356">
        <v>3808.069089999979</v>
      </c>
      <c r="F42" s="356">
        <v>5765.5822099999978</v>
      </c>
      <c r="G42" s="356">
        <v>5415.926530000007</v>
      </c>
      <c r="H42" s="356">
        <v>4286.8806000000104</v>
      </c>
      <c r="I42" s="356">
        <v>8900.354539999993</v>
      </c>
      <c r="J42" s="350">
        <v>5865.0375200000053</v>
      </c>
      <c r="K42" s="350">
        <v>7402.9824700000026</v>
      </c>
      <c r="L42" s="350">
        <v>4242.7389600000006</v>
      </c>
      <c r="M42" s="424">
        <v>4381.9518700000008</v>
      </c>
      <c r="N42" s="424">
        <v>3214.5722300000007</v>
      </c>
      <c r="O42" s="424">
        <v>1431.9427299999968</v>
      </c>
      <c r="P42" s="367"/>
    </row>
    <row r="43" spans="3:16" s="240" customFormat="1" ht="18" customHeight="1" x14ac:dyDescent="0.25">
      <c r="C43" s="341" t="s">
        <v>401</v>
      </c>
      <c r="D43" s="357">
        <v>-3231.9706499999957</v>
      </c>
      <c r="E43" s="342">
        <v>-3498.7374000000264</v>
      </c>
      <c r="F43" s="342">
        <v>-2941.0781000000025</v>
      </c>
      <c r="G43" s="342">
        <v>199.43288000138159</v>
      </c>
      <c r="H43" s="342">
        <v>-24062.790469999192</v>
      </c>
      <c r="I43" s="342">
        <v>9648.5567699999956</v>
      </c>
      <c r="J43" s="342">
        <v>7911.2125700000033</v>
      </c>
      <c r="K43" s="342">
        <v>-1320.334279999995</v>
      </c>
      <c r="L43" s="342">
        <v>2905.2609700000016</v>
      </c>
      <c r="M43" s="425">
        <v>-5344.765540000004</v>
      </c>
      <c r="N43" s="425">
        <v>-4585.9138699999921</v>
      </c>
      <c r="O43" s="425">
        <v>-1335.676180000004</v>
      </c>
      <c r="P43" s="458"/>
    </row>
    <row r="44" spans="3:16" ht="18" customHeight="1" x14ac:dyDescent="0.25">
      <c r="C44" s="346" t="s">
        <v>408</v>
      </c>
      <c r="D44" s="347"/>
      <c r="E44" s="347"/>
      <c r="F44" s="347"/>
      <c r="G44" s="347"/>
      <c r="H44" s="347"/>
      <c r="I44" s="347"/>
      <c r="J44" s="347"/>
      <c r="K44" s="347"/>
      <c r="L44" s="347"/>
      <c r="M44" s="422"/>
      <c r="N44" s="422"/>
      <c r="O44" s="422"/>
      <c r="P44" s="367"/>
    </row>
    <row r="45" spans="3:16" ht="18" customHeight="1" x14ac:dyDescent="0.25">
      <c r="C45" s="340" t="s">
        <v>25</v>
      </c>
      <c r="D45" s="353">
        <v>46185.463309999999</v>
      </c>
      <c r="E45" s="349">
        <v>41080.968009999997</v>
      </c>
      <c r="F45" s="349">
        <v>44948.331430000006</v>
      </c>
      <c r="G45" s="349">
        <v>50440.192279999988</v>
      </c>
      <c r="H45" s="349">
        <v>51720.953880000008</v>
      </c>
      <c r="I45" s="349">
        <v>72524.420809999967</v>
      </c>
      <c r="J45" s="349">
        <v>63352.198609999999</v>
      </c>
      <c r="K45" s="349">
        <v>47030.672519999993</v>
      </c>
      <c r="L45" s="349">
        <v>56685.094209999996</v>
      </c>
      <c r="M45" s="423">
        <v>60712.513899999998</v>
      </c>
      <c r="N45" s="423">
        <v>65419.085359999997</v>
      </c>
      <c r="O45" s="423">
        <v>55884.825140000001</v>
      </c>
      <c r="P45" s="367"/>
    </row>
    <row r="46" spans="3:16" ht="18" customHeight="1" x14ac:dyDescent="0.25">
      <c r="C46" s="339" t="s">
        <v>190</v>
      </c>
      <c r="D46" s="354">
        <v>-639.18678</v>
      </c>
      <c r="E46" s="327">
        <v>623.65504000000021</v>
      </c>
      <c r="F46" s="327">
        <v>-110.39958000000023</v>
      </c>
      <c r="G46" s="327">
        <v>89.499390000000275</v>
      </c>
      <c r="H46" s="327">
        <v>-3.1101999999999999</v>
      </c>
      <c r="I46" s="327">
        <v>19.97804</v>
      </c>
      <c r="J46" s="327">
        <v>-16.254720000000002</v>
      </c>
      <c r="K46" s="327">
        <v>4.7740000000001004E-2</v>
      </c>
      <c r="L46" s="327">
        <v>-728.26125999999999</v>
      </c>
      <c r="M46" s="416">
        <v>-55.082189999999947</v>
      </c>
      <c r="N46" s="416">
        <v>-1174.1703</v>
      </c>
      <c r="O46" s="416">
        <v>-34.287689999999948</v>
      </c>
      <c r="P46" s="367"/>
    </row>
    <row r="47" spans="3:16" ht="18" customHeight="1" x14ac:dyDescent="0.25">
      <c r="C47" s="340" t="s">
        <v>144</v>
      </c>
      <c r="D47" s="355">
        <v>45546.276530000003</v>
      </c>
      <c r="E47" s="356">
        <v>41704.623049999995</v>
      </c>
      <c r="F47" s="356">
        <v>44837.931850000008</v>
      </c>
      <c r="G47" s="356">
        <v>50529.691669999986</v>
      </c>
      <c r="H47" s="356">
        <v>51717.843680000005</v>
      </c>
      <c r="I47" s="356">
        <v>72544.398849999969</v>
      </c>
      <c r="J47" s="350">
        <v>63335.943890000002</v>
      </c>
      <c r="K47" s="350">
        <v>47030.720259999995</v>
      </c>
      <c r="L47" s="350">
        <v>55956.832949999996</v>
      </c>
      <c r="M47" s="424">
        <v>60657.431709999997</v>
      </c>
      <c r="N47" s="424">
        <v>64244.915059999999</v>
      </c>
      <c r="O47" s="424">
        <v>55850.537450000003</v>
      </c>
      <c r="P47" s="367"/>
    </row>
    <row r="48" spans="3:16" ht="18" customHeight="1" x14ac:dyDescent="0.25">
      <c r="C48" s="339" t="s">
        <v>92</v>
      </c>
      <c r="D48" s="354">
        <v>-4416.3639200000052</v>
      </c>
      <c r="E48" s="327">
        <v>1318.8817200000117</v>
      </c>
      <c r="F48" s="327">
        <v>-1766.6054000000117</v>
      </c>
      <c r="G48" s="327">
        <v>-6218.7103399999978</v>
      </c>
      <c r="H48" s="327">
        <v>-6529.7373700000098</v>
      </c>
      <c r="I48" s="327">
        <v>-23338.628099999984</v>
      </c>
      <c r="J48" s="327">
        <v>-5451.1104199999845</v>
      </c>
      <c r="K48" s="327">
        <v>10997.273090000166</v>
      </c>
      <c r="L48" s="327">
        <v>313.28443000000709</v>
      </c>
      <c r="M48" s="416">
        <v>-3407.8851900000059</v>
      </c>
      <c r="N48" s="416">
        <v>-7089.5753199999854</v>
      </c>
      <c r="O48" s="416">
        <v>2076.3898399999721</v>
      </c>
      <c r="P48" s="367"/>
    </row>
    <row r="49" spans="3:16" ht="18" customHeight="1" x14ac:dyDescent="0.25">
      <c r="C49" s="340" t="s">
        <v>395</v>
      </c>
      <c r="D49" s="355">
        <v>41129.912609999999</v>
      </c>
      <c r="E49" s="356">
        <v>43023.504770000007</v>
      </c>
      <c r="F49" s="356">
        <v>43071.326449999993</v>
      </c>
      <c r="G49" s="356">
        <v>44310.981329999988</v>
      </c>
      <c r="H49" s="356">
        <v>45188.106309999996</v>
      </c>
      <c r="I49" s="356">
        <v>49205.770749999981</v>
      </c>
      <c r="J49" s="350">
        <v>57884.83347000002</v>
      </c>
      <c r="K49" s="350">
        <v>58027.993350000164</v>
      </c>
      <c r="L49" s="350">
        <v>56270.117380000003</v>
      </c>
      <c r="M49" s="424">
        <v>57249.546519999989</v>
      </c>
      <c r="N49" s="424">
        <v>57155.33974000001</v>
      </c>
      <c r="O49" s="424">
        <v>57926.927289999978</v>
      </c>
      <c r="P49" s="367"/>
    </row>
    <row r="50" spans="3:16" s="240" customFormat="1" ht="18" customHeight="1" x14ac:dyDescent="0.25">
      <c r="C50" s="341" t="s">
        <v>401</v>
      </c>
      <c r="D50" s="357">
        <v>10092.2654900001</v>
      </c>
      <c r="E50" s="342">
        <v>13416.047610000007</v>
      </c>
      <c r="F50" s="342">
        <v>15876.77429999999</v>
      </c>
      <c r="G50" s="342">
        <v>5771.3542099999886</v>
      </c>
      <c r="H50" s="342">
        <v>11006.908649999999</v>
      </c>
      <c r="I50" s="342">
        <v>20127.274729999979</v>
      </c>
      <c r="J50" s="342">
        <v>16878.567430000014</v>
      </c>
      <c r="K50" s="342">
        <v>12962.171830000167</v>
      </c>
      <c r="L50" s="342">
        <v>9496.8408100000088</v>
      </c>
      <c r="M50" s="425">
        <v>17119.902519999985</v>
      </c>
      <c r="N50" s="425">
        <v>20466.446930000013</v>
      </c>
      <c r="O50" s="425">
        <v>17132.35244999998</v>
      </c>
      <c r="P50" s="458"/>
    </row>
    <row r="51" spans="3:16" ht="18" customHeight="1" x14ac:dyDescent="0.25">
      <c r="C51" s="346" t="s">
        <v>454</v>
      </c>
      <c r="D51" s="347"/>
      <c r="E51" s="347"/>
      <c r="F51" s="347"/>
      <c r="G51" s="347"/>
      <c r="H51" s="347"/>
      <c r="I51" s="347"/>
      <c r="J51" s="347"/>
      <c r="K51" s="347"/>
      <c r="L51" s="347"/>
      <c r="M51" s="422"/>
      <c r="N51" s="422"/>
      <c r="O51" s="422"/>
      <c r="P51" s="367"/>
    </row>
    <row r="52" spans="3:16" ht="18" customHeight="1" x14ac:dyDescent="0.25">
      <c r="C52" s="340" t="s">
        <v>25</v>
      </c>
      <c r="D52" s="353">
        <v>83644.574919999999</v>
      </c>
      <c r="E52" s="349">
        <v>79407.210930000001</v>
      </c>
      <c r="F52" s="349">
        <v>75941.374639999995</v>
      </c>
      <c r="G52" s="349">
        <v>80276.079070000007</v>
      </c>
      <c r="H52" s="349">
        <v>72941.464949999994</v>
      </c>
      <c r="I52" s="349">
        <v>75823.146550000005</v>
      </c>
      <c r="J52" s="349">
        <v>79726.240959999996</v>
      </c>
      <c r="K52" s="349">
        <v>73787.583600000013</v>
      </c>
      <c r="L52" s="349">
        <v>69651.281179999991</v>
      </c>
      <c r="M52" s="423">
        <v>71285.636379999996</v>
      </c>
      <c r="N52" s="423">
        <v>73959.38893999999</v>
      </c>
      <c r="O52" s="423">
        <v>68610.328579999987</v>
      </c>
      <c r="P52" s="367"/>
    </row>
    <row r="53" spans="3:16" ht="18" customHeight="1" x14ac:dyDescent="0.25">
      <c r="C53" s="339" t="s">
        <v>190</v>
      </c>
      <c r="D53" s="354">
        <v>-3645.8733600000037</v>
      </c>
      <c r="E53" s="327">
        <v>-3152.6224300000008</v>
      </c>
      <c r="F53" s="327">
        <v>-8756.8705399999981</v>
      </c>
      <c r="G53" s="327">
        <v>-8983.0836300000065</v>
      </c>
      <c r="H53" s="327">
        <v>-5008.2236600000015</v>
      </c>
      <c r="I53" s="327">
        <v>-6272.9213899999986</v>
      </c>
      <c r="J53" s="327">
        <v>-7391.7825900000007</v>
      </c>
      <c r="K53" s="327">
        <v>-6925.1807499999986</v>
      </c>
      <c r="L53" s="327">
        <v>-2724.12291</v>
      </c>
      <c r="M53" s="416">
        <v>358.55005999999997</v>
      </c>
      <c r="N53" s="416">
        <v>-128.05226000000002</v>
      </c>
      <c r="O53" s="416">
        <v>47.875100000000074</v>
      </c>
      <c r="P53" s="367"/>
    </row>
    <row r="54" spans="3:16" ht="18" customHeight="1" x14ac:dyDescent="0.25">
      <c r="C54" s="340" t="s">
        <v>144</v>
      </c>
      <c r="D54" s="355">
        <v>79998.701560000001</v>
      </c>
      <c r="E54" s="356">
        <v>76254.588499999998</v>
      </c>
      <c r="F54" s="356">
        <v>67184.504099999991</v>
      </c>
      <c r="G54" s="356">
        <v>71292.995439999999</v>
      </c>
      <c r="H54" s="356">
        <v>67933.241289999991</v>
      </c>
      <c r="I54" s="356">
        <v>69550.225160000002</v>
      </c>
      <c r="J54" s="350">
        <v>72334.458369999993</v>
      </c>
      <c r="K54" s="350">
        <v>66862.402850000013</v>
      </c>
      <c r="L54" s="350">
        <v>66927.158269999985</v>
      </c>
      <c r="M54" s="424">
        <v>71644.18643999999</v>
      </c>
      <c r="N54" s="424">
        <v>73831.336679999993</v>
      </c>
      <c r="O54" s="424">
        <v>68658.203679999991</v>
      </c>
      <c r="P54" s="367"/>
    </row>
    <row r="55" spans="3:16" ht="18" customHeight="1" x14ac:dyDescent="0.25">
      <c r="C55" s="339" t="s">
        <v>92</v>
      </c>
      <c r="D55" s="354">
        <v>1202.0516099999986</v>
      </c>
      <c r="E55" s="327">
        <v>625.4678599999927</v>
      </c>
      <c r="F55" s="327">
        <v>4860.2019400000099</v>
      </c>
      <c r="G55" s="327">
        <v>637.59318999990342</v>
      </c>
      <c r="H55" s="327">
        <v>3558.4624000000026</v>
      </c>
      <c r="I55" s="327">
        <v>-1984.5285000000033</v>
      </c>
      <c r="J55" s="327">
        <v>-4536.2644000000219</v>
      </c>
      <c r="K55" s="327">
        <v>5953.6860100001286</v>
      </c>
      <c r="L55" s="327">
        <v>8702.5973900000154</v>
      </c>
      <c r="M55" s="416">
        <v>-1300.0366000000129</v>
      </c>
      <c r="N55" s="416">
        <v>-5264.8983099999987</v>
      </c>
      <c r="O55" s="416">
        <v>-2356.2744600000215</v>
      </c>
      <c r="P55" s="367"/>
    </row>
    <row r="56" spans="3:16" ht="18" customHeight="1" x14ac:dyDescent="0.25">
      <c r="C56" s="340" t="s">
        <v>395</v>
      </c>
      <c r="D56" s="355">
        <v>81200.753169999996</v>
      </c>
      <c r="E56" s="356">
        <v>76880.056359999988</v>
      </c>
      <c r="F56" s="356">
        <v>72044.706040000005</v>
      </c>
      <c r="G56" s="356">
        <v>71930.588629999897</v>
      </c>
      <c r="H56" s="356">
        <v>71491.703689999995</v>
      </c>
      <c r="I56" s="356">
        <v>67565.696660000001</v>
      </c>
      <c r="J56" s="350">
        <v>67798.193969999964</v>
      </c>
      <c r="K56" s="350">
        <v>72816.088860000134</v>
      </c>
      <c r="L56" s="350">
        <v>75629.755659999995</v>
      </c>
      <c r="M56" s="424">
        <v>70344.149839999984</v>
      </c>
      <c r="N56" s="424">
        <v>68566.438369999989</v>
      </c>
      <c r="O56" s="424">
        <v>66301.929219999976</v>
      </c>
      <c r="P56" s="367"/>
    </row>
    <row r="57" spans="3:16" s="240" customFormat="1" ht="18" customHeight="1" x14ac:dyDescent="0.25">
      <c r="C57" s="341" t="s">
        <v>401</v>
      </c>
      <c r="D57" s="357">
        <v>7758.1115299999947</v>
      </c>
      <c r="E57" s="342">
        <v>30012.802079999976</v>
      </c>
      <c r="F57" s="342">
        <v>12374.512840000014</v>
      </c>
      <c r="G57" s="342">
        <v>18249.074139999881</v>
      </c>
      <c r="H57" s="342">
        <v>13795.812260000002</v>
      </c>
      <c r="I57" s="342">
        <v>15399.432670000002</v>
      </c>
      <c r="J57" s="342">
        <v>8678.7531199999503</v>
      </c>
      <c r="K57" s="342">
        <v>26630.794630000153</v>
      </c>
      <c r="L57" s="342">
        <v>11846.357639999998</v>
      </c>
      <c r="M57" s="425">
        <v>24358.893789999984</v>
      </c>
      <c r="N57" s="425">
        <v>-4618.2590700000073</v>
      </c>
      <c r="O57" s="425">
        <v>23370.641519999972</v>
      </c>
      <c r="P57" s="458"/>
    </row>
    <row r="58" spans="3:16" ht="18" customHeight="1" x14ac:dyDescent="0.25">
      <c r="C58" s="346" t="s">
        <v>138</v>
      </c>
      <c r="D58" s="347"/>
      <c r="E58" s="347"/>
      <c r="F58" s="347"/>
      <c r="G58" s="347"/>
      <c r="H58" s="347"/>
      <c r="I58" s="347"/>
      <c r="J58" s="347"/>
      <c r="K58" s="347"/>
      <c r="L58" s="347"/>
      <c r="M58" s="422"/>
      <c r="N58" s="422"/>
      <c r="O58" s="422"/>
      <c r="P58" s="367"/>
    </row>
    <row r="59" spans="3:16" ht="18" customHeight="1" x14ac:dyDescent="0.25">
      <c r="C59" s="340" t="s">
        <v>25</v>
      </c>
      <c r="D59" s="353">
        <v>61956.125629999995</v>
      </c>
      <c r="E59" s="349">
        <v>37480.792860000001</v>
      </c>
      <c r="F59" s="349">
        <v>29414.392569999993</v>
      </c>
      <c r="G59" s="349">
        <v>20428.860840000001</v>
      </c>
      <c r="H59" s="349">
        <v>48248.803199999995</v>
      </c>
      <c r="I59" s="349">
        <v>28215.454760000001</v>
      </c>
      <c r="J59" s="349">
        <v>20461.73703</v>
      </c>
      <c r="K59" s="349">
        <v>15986.196200000002</v>
      </c>
      <c r="L59" s="349">
        <v>22186.651460000001</v>
      </c>
      <c r="M59" s="423">
        <v>12244.359059999999</v>
      </c>
      <c r="N59" s="423">
        <v>9652.6873499999965</v>
      </c>
      <c r="O59" s="423">
        <v>7429.0894400000016</v>
      </c>
      <c r="P59" s="367"/>
    </row>
    <row r="60" spans="3:16" ht="18" customHeight="1" x14ac:dyDescent="0.25">
      <c r="C60" s="339" t="s">
        <v>190</v>
      </c>
      <c r="D60" s="354">
        <v>0</v>
      </c>
      <c r="E60" s="327">
        <v>0</v>
      </c>
      <c r="F60" s="327">
        <v>0</v>
      </c>
      <c r="G60" s="327">
        <v>0</v>
      </c>
      <c r="H60" s="327">
        <v>0</v>
      </c>
      <c r="I60" s="327">
        <v>0</v>
      </c>
      <c r="J60" s="327">
        <v>0</v>
      </c>
      <c r="K60" s="327">
        <v>0</v>
      </c>
      <c r="L60" s="327">
        <v>0</v>
      </c>
      <c r="M60" s="416">
        <v>0</v>
      </c>
      <c r="N60" s="416">
        <v>0</v>
      </c>
      <c r="O60" s="416">
        <v>0</v>
      </c>
      <c r="P60" s="367"/>
    </row>
    <row r="61" spans="3:16" ht="18" customHeight="1" x14ac:dyDescent="0.25">
      <c r="C61" s="340" t="s">
        <v>144</v>
      </c>
      <c r="D61" s="355">
        <v>61956.125629999995</v>
      </c>
      <c r="E61" s="356">
        <v>37480.792860000001</v>
      </c>
      <c r="F61" s="356">
        <v>29414.392569999993</v>
      </c>
      <c r="G61" s="356">
        <v>20428.860840000001</v>
      </c>
      <c r="H61" s="356">
        <v>48248.803199999995</v>
      </c>
      <c r="I61" s="356">
        <v>28215.454760000001</v>
      </c>
      <c r="J61" s="350">
        <v>20461.73703</v>
      </c>
      <c r="K61" s="350">
        <v>15986.196200000002</v>
      </c>
      <c r="L61" s="350">
        <v>22186.651460000001</v>
      </c>
      <c r="M61" s="424">
        <v>12244.359059999999</v>
      </c>
      <c r="N61" s="424">
        <v>9652.6873499999965</v>
      </c>
      <c r="O61" s="424">
        <v>7429.0894400000016</v>
      </c>
      <c r="P61" s="367"/>
    </row>
    <row r="62" spans="3:16" ht="18" customHeight="1" x14ac:dyDescent="0.25">
      <c r="C62" s="339" t="s">
        <v>92</v>
      </c>
      <c r="D62" s="354">
        <v>-1468.9867199999899</v>
      </c>
      <c r="E62" s="327">
        <v>-334.58479000000079</v>
      </c>
      <c r="F62" s="327">
        <v>127.5271700000003</v>
      </c>
      <c r="G62" s="327">
        <v>1043.4121499999965</v>
      </c>
      <c r="H62" s="327">
        <v>-2690.0508899999913</v>
      </c>
      <c r="I62" s="327">
        <v>-896.68652000000748</v>
      </c>
      <c r="J62" s="327">
        <v>2275.3652200000006</v>
      </c>
      <c r="K62" s="327">
        <v>593.54170999999906</v>
      </c>
      <c r="L62" s="327">
        <v>-4719.2512599999982</v>
      </c>
      <c r="M62" s="416">
        <v>-120.75352000000203</v>
      </c>
      <c r="N62" s="416">
        <v>-349.85618999999679</v>
      </c>
      <c r="O62" s="416">
        <v>2505.9275000000002</v>
      </c>
      <c r="P62" s="367"/>
    </row>
    <row r="63" spans="3:16" ht="18" customHeight="1" x14ac:dyDescent="0.25">
      <c r="C63" s="340" t="s">
        <v>395</v>
      </c>
      <c r="D63" s="355">
        <v>60487.138910000009</v>
      </c>
      <c r="E63" s="356">
        <v>37146.208070000001</v>
      </c>
      <c r="F63" s="356">
        <v>29541.919739999994</v>
      </c>
      <c r="G63" s="356">
        <v>21472.272989999998</v>
      </c>
      <c r="H63" s="356">
        <v>45558.752310000003</v>
      </c>
      <c r="I63" s="356">
        <v>27318.768239999994</v>
      </c>
      <c r="J63" s="350">
        <v>22737.10225</v>
      </c>
      <c r="K63" s="350">
        <v>16579.73791</v>
      </c>
      <c r="L63" s="350">
        <v>17467.400200000004</v>
      </c>
      <c r="M63" s="424">
        <v>12123.605539999997</v>
      </c>
      <c r="N63" s="424">
        <v>9302.8311599999997</v>
      </c>
      <c r="O63" s="424">
        <v>9935.0169400000013</v>
      </c>
      <c r="P63" s="367"/>
    </row>
    <row r="64" spans="3:16" s="240" customFormat="1" ht="18" customHeight="1" x14ac:dyDescent="0.25">
      <c r="C64" s="341" t="s">
        <v>401</v>
      </c>
      <c r="D64" s="357">
        <v>7630.6050500000129</v>
      </c>
      <c r="E64" s="342">
        <v>5168.9492799999944</v>
      </c>
      <c r="F64" s="342">
        <v>4447.2517600000019</v>
      </c>
      <c r="G64" s="342">
        <v>4044.2029299999899</v>
      </c>
      <c r="H64" s="342">
        <v>5893.6689600000009</v>
      </c>
      <c r="I64" s="342">
        <v>4119.1295099999998</v>
      </c>
      <c r="J64" s="342">
        <v>5914.8228399999944</v>
      </c>
      <c r="K64" s="342">
        <v>3438.3895000000066</v>
      </c>
      <c r="L64" s="342">
        <v>1434.894380000002</v>
      </c>
      <c r="M64" s="425">
        <v>3274.083719999996</v>
      </c>
      <c r="N64" s="425">
        <v>2324.8936900000012</v>
      </c>
      <c r="O64" s="425">
        <v>4565.3024600000017</v>
      </c>
      <c r="P64" s="458"/>
    </row>
    <row r="65" spans="3:16" ht="18" customHeight="1" x14ac:dyDescent="0.25">
      <c r="C65" s="346" t="s">
        <v>409</v>
      </c>
      <c r="D65" s="347"/>
      <c r="E65" s="347"/>
      <c r="F65" s="347"/>
      <c r="G65" s="347"/>
      <c r="H65" s="347"/>
      <c r="I65" s="347"/>
      <c r="J65" s="347"/>
      <c r="K65" s="347"/>
      <c r="L65" s="347"/>
      <c r="M65" s="422"/>
      <c r="N65" s="422"/>
      <c r="O65" s="422"/>
      <c r="P65" s="367"/>
    </row>
    <row r="66" spans="3:16" ht="18" customHeight="1" x14ac:dyDescent="0.25">
      <c r="C66" s="340" t="s">
        <v>25</v>
      </c>
      <c r="D66" s="353">
        <v>186.35900000000001</v>
      </c>
      <c r="E66" s="349">
        <v>204.79599999999999</v>
      </c>
      <c r="F66" s="349">
        <v>176.584</v>
      </c>
      <c r="G66" s="349">
        <v>124.182</v>
      </c>
      <c r="H66" s="349">
        <v>161.512</v>
      </c>
      <c r="I66" s="349">
        <v>246.86799999999999</v>
      </c>
      <c r="J66" s="349">
        <v>223.69399999999999</v>
      </c>
      <c r="K66" s="349">
        <v>242.69104999999993</v>
      </c>
      <c r="L66" s="349">
        <v>389.81165000000004</v>
      </c>
      <c r="M66" s="423">
        <v>630.8213199999999</v>
      </c>
      <c r="N66" s="423">
        <v>815.88106000000005</v>
      </c>
      <c r="O66" s="423">
        <v>499.26771000000019</v>
      </c>
      <c r="P66" s="367"/>
    </row>
    <row r="67" spans="3:16" ht="18" customHeight="1" x14ac:dyDescent="0.25">
      <c r="C67" s="339" t="s">
        <v>190</v>
      </c>
      <c r="D67" s="354">
        <v>0</v>
      </c>
      <c r="E67" s="327">
        <v>0</v>
      </c>
      <c r="F67" s="327">
        <v>-1194.7529999999999</v>
      </c>
      <c r="G67" s="327">
        <v>0</v>
      </c>
      <c r="H67" s="327">
        <v>0</v>
      </c>
      <c r="I67" s="327">
        <v>0</v>
      </c>
      <c r="J67" s="327">
        <v>0</v>
      </c>
      <c r="K67" s="327">
        <v>0</v>
      </c>
      <c r="L67" s="327">
        <v>-0.28193000000000001</v>
      </c>
      <c r="M67" s="416">
        <v>0</v>
      </c>
      <c r="N67" s="416">
        <v>0</v>
      </c>
      <c r="O67" s="416">
        <v>0</v>
      </c>
      <c r="P67" s="367"/>
    </row>
    <row r="68" spans="3:16" ht="18" customHeight="1" x14ac:dyDescent="0.25">
      <c r="C68" s="340" t="s">
        <v>144</v>
      </c>
      <c r="D68" s="355">
        <v>186.35900000000001</v>
      </c>
      <c r="E68" s="356">
        <v>204.79599999999999</v>
      </c>
      <c r="F68" s="356">
        <v>-1018.1689999999999</v>
      </c>
      <c r="G68" s="356">
        <v>124.182</v>
      </c>
      <c r="H68" s="356">
        <v>161.512</v>
      </c>
      <c r="I68" s="356">
        <v>246.86799999999999</v>
      </c>
      <c r="J68" s="350">
        <v>223.69399999999999</v>
      </c>
      <c r="K68" s="350">
        <v>242.69104999999993</v>
      </c>
      <c r="L68" s="350">
        <v>389.52972000000005</v>
      </c>
      <c r="M68" s="424">
        <v>629.8213199999999</v>
      </c>
      <c r="N68" s="424">
        <v>815.88106000000005</v>
      </c>
      <c r="O68" s="424">
        <v>499.26771000000019</v>
      </c>
      <c r="P68" s="367"/>
    </row>
    <row r="69" spans="3:16" ht="18" customHeight="1" x14ac:dyDescent="0.25">
      <c r="C69" s="339" t="s">
        <v>92</v>
      </c>
      <c r="D69" s="354">
        <v>6.3669999999999902</v>
      </c>
      <c r="E69" s="327">
        <v>9.6150000000000091</v>
      </c>
      <c r="F69" s="327">
        <v>8.5810000000000173</v>
      </c>
      <c r="G69" s="327">
        <v>10.991</v>
      </c>
      <c r="H69" s="327">
        <v>3.9019999999999868</v>
      </c>
      <c r="I69" s="327">
        <v>-13.300999999999988</v>
      </c>
      <c r="J69" s="327">
        <v>18.534999999999997</v>
      </c>
      <c r="K69" s="327">
        <v>-46.354869999999892</v>
      </c>
      <c r="L69" s="327">
        <v>14.601589999999931</v>
      </c>
      <c r="M69" s="416">
        <v>-209.34793999999988</v>
      </c>
      <c r="N69" s="416">
        <v>36.190959999999905</v>
      </c>
      <c r="O69" s="416">
        <v>-6.2931799999999498</v>
      </c>
      <c r="P69" s="367"/>
    </row>
    <row r="70" spans="3:16" ht="18" customHeight="1" x14ac:dyDescent="0.25">
      <c r="C70" s="340" t="s">
        <v>395</v>
      </c>
      <c r="D70" s="355">
        <v>192.726</v>
      </c>
      <c r="E70" s="356">
        <v>214.411</v>
      </c>
      <c r="F70" s="356">
        <v>-1009.5879999999999</v>
      </c>
      <c r="G70" s="356">
        <v>135.173</v>
      </c>
      <c r="H70" s="356">
        <v>165.41399999999999</v>
      </c>
      <c r="I70" s="356">
        <v>233.56700000000001</v>
      </c>
      <c r="J70" s="350">
        <v>242.22899999999998</v>
      </c>
      <c r="K70" s="350">
        <v>196.33618000000004</v>
      </c>
      <c r="L70" s="350">
        <v>404.13130999999998</v>
      </c>
      <c r="M70" s="424">
        <v>421.47338000000002</v>
      </c>
      <c r="N70" s="424">
        <v>852.07201999999995</v>
      </c>
      <c r="O70" s="424">
        <v>492.97453000000024</v>
      </c>
      <c r="P70" s="367"/>
    </row>
    <row r="71" spans="3:16" s="240" customFormat="1" ht="18" customHeight="1" x14ac:dyDescent="0.25">
      <c r="C71" s="341" t="s">
        <v>401</v>
      </c>
      <c r="D71" s="357">
        <v>90.619</v>
      </c>
      <c r="E71" s="342">
        <v>-32.268000000000001</v>
      </c>
      <c r="F71" s="342">
        <v>-1233.0269999999998</v>
      </c>
      <c r="G71" s="342">
        <v>0.54273000000000593</v>
      </c>
      <c r="H71" s="342">
        <v>14.742000000000004</v>
      </c>
      <c r="I71" s="342">
        <v>-27.418999999999983</v>
      </c>
      <c r="J71" s="342">
        <v>10.653999999999982</v>
      </c>
      <c r="K71" s="342">
        <v>-48.513660000000002</v>
      </c>
      <c r="L71" s="342">
        <v>87.434729999999988</v>
      </c>
      <c r="M71" s="425">
        <v>347.95660000000004</v>
      </c>
      <c r="N71" s="425">
        <v>490.21667999999988</v>
      </c>
      <c r="O71" s="425">
        <v>305.76897000000025</v>
      </c>
      <c r="P71" s="458"/>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D9" activePane="bottomRight" state="frozen"/>
      <selection activeCell="C17" sqref="C17"/>
      <selection pane="topRight" activeCell="C17" sqref="C17"/>
      <selection pane="bottomLeft" activeCell="C17" sqref="C17"/>
      <selection pane="bottomRight" activeCell="C17" sqref="C17"/>
    </sheetView>
  </sheetViews>
  <sheetFormatPr defaultRowHeight="12.5" x14ac:dyDescent="0.25"/>
  <cols>
    <col min="1" max="2" width="1.81640625" customWidth="1"/>
    <col min="3" max="3" width="47.81640625" style="319" customWidth="1"/>
    <col min="4" max="15" width="12.81640625" customWidth="1"/>
    <col min="16" max="16" width="2.1796875" customWidth="1"/>
    <col min="17" max="19" width="12.81640625" customWidth="1"/>
  </cols>
  <sheetData>
    <row r="1" spans="3:21" s="219" customFormat="1" ht="86.15" customHeight="1" x14ac:dyDescent="0.25">
      <c r="C1" s="221" t="s">
        <v>235</v>
      </c>
    </row>
    <row r="2" spans="3:21" s="225" customFormat="1" ht="10" customHeight="1" x14ac:dyDescent="0.25">
      <c r="C2" s="318"/>
    </row>
    <row r="3" spans="3:21" ht="9.75" customHeight="1" x14ac:dyDescent="0.25">
      <c r="K3" s="487"/>
      <c r="L3" s="487"/>
      <c r="M3" s="487"/>
      <c r="N3" s="487"/>
    </row>
    <row r="4" spans="3:21" ht="9.75" customHeight="1" x14ac:dyDescent="0.25">
      <c r="K4" s="487"/>
      <c r="L4" s="487"/>
      <c r="M4" s="487"/>
      <c r="N4" s="487"/>
    </row>
    <row r="5" spans="3:21" ht="9.75" customHeight="1" x14ac:dyDescent="0.25">
      <c r="C5" s="474" t="s">
        <v>606</v>
      </c>
      <c r="D5" s="474"/>
      <c r="E5" s="474"/>
      <c r="F5" s="474"/>
      <c r="G5" s="474"/>
      <c r="H5" s="474"/>
      <c r="I5" s="474"/>
      <c r="K5" s="487"/>
      <c r="L5" s="487"/>
      <c r="M5" s="487"/>
      <c r="N5" s="487"/>
    </row>
    <row r="6" spans="3:21" ht="9.75" customHeight="1" x14ac:dyDescent="0.25">
      <c r="C6" s="474"/>
      <c r="D6" s="474"/>
      <c r="E6" s="474"/>
      <c r="F6" s="474"/>
      <c r="G6" s="474"/>
      <c r="H6" s="474"/>
      <c r="I6" s="474"/>
    </row>
    <row r="7" spans="3:21" ht="18" customHeight="1" x14ac:dyDescent="0.25">
      <c r="D7" s="483" t="s">
        <v>19</v>
      </c>
      <c r="E7" s="484"/>
      <c r="F7" s="484"/>
      <c r="G7" s="484"/>
      <c r="H7" s="484"/>
      <c r="I7" s="484"/>
      <c r="J7" s="484"/>
    </row>
    <row r="8" spans="3:21" s="86" customFormat="1" ht="18" customHeight="1" x14ac:dyDescent="0.25">
      <c r="C8" s="320" t="s">
        <v>137</v>
      </c>
      <c r="D8" s="317" t="s">
        <v>154</v>
      </c>
      <c r="E8" s="317" t="s">
        <v>155</v>
      </c>
      <c r="F8" s="317" t="s">
        <v>156</v>
      </c>
      <c r="G8" s="317" t="s">
        <v>157</v>
      </c>
      <c r="H8" s="317" t="s">
        <v>367</v>
      </c>
      <c r="I8" s="317" t="s">
        <v>368</v>
      </c>
      <c r="J8" s="317" t="s">
        <v>369</v>
      </c>
      <c r="K8" s="317" t="s">
        <v>370</v>
      </c>
      <c r="L8" s="317" t="s">
        <v>371</v>
      </c>
      <c r="M8" s="317" t="s">
        <v>372</v>
      </c>
      <c r="N8" s="317" t="s">
        <v>373</v>
      </c>
      <c r="O8" s="317" t="s">
        <v>374</v>
      </c>
      <c r="P8" s="457"/>
      <c r="Q8" s="207"/>
      <c r="R8" s="207"/>
      <c r="S8" s="207"/>
      <c r="T8" s="207"/>
      <c r="U8" s="207"/>
    </row>
    <row r="9" spans="3:21" ht="18" customHeight="1" x14ac:dyDescent="0.25">
      <c r="C9" s="344" t="s">
        <v>402</v>
      </c>
      <c r="D9" s="345"/>
      <c r="E9" s="345"/>
      <c r="F9" s="345"/>
      <c r="G9" s="345"/>
      <c r="H9" s="345"/>
      <c r="I9" s="345"/>
      <c r="J9" s="345"/>
      <c r="K9" s="345"/>
      <c r="L9" s="345"/>
      <c r="M9" s="426"/>
      <c r="N9" s="426"/>
      <c r="O9" s="426"/>
      <c r="P9" s="367"/>
    </row>
    <row r="10" spans="3:21" ht="18" customHeight="1" x14ac:dyDescent="0.25">
      <c r="C10" s="343" t="s">
        <v>50</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67"/>
    </row>
    <row r="11" spans="3:21" ht="18" customHeight="1" x14ac:dyDescent="0.25">
      <c r="C11" s="343" t="s">
        <v>98</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67"/>
    </row>
    <row r="12" spans="3:21" ht="18" customHeight="1" x14ac:dyDescent="0.25">
      <c r="C12" s="343" t="s">
        <v>51</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67"/>
    </row>
    <row r="13" spans="3:21" s="218" customFormat="1" ht="18" customHeight="1" x14ac:dyDescent="0.25">
      <c r="C13" s="447" t="s">
        <v>52</v>
      </c>
      <c r="D13" s="404">
        <v>29.450872992822312</v>
      </c>
      <c r="E13" s="404">
        <v>21.30552510124426</v>
      </c>
      <c r="F13" s="404">
        <v>22.301692228731483</v>
      </c>
      <c r="G13" s="404">
        <v>22.611761802292683</v>
      </c>
      <c r="H13" s="404">
        <v>23.964689458693552</v>
      </c>
      <c r="I13" s="404">
        <v>25.467705085118595</v>
      </c>
      <c r="J13" s="404">
        <v>26.758424781909952</v>
      </c>
      <c r="K13" s="404">
        <v>26.305637845454498</v>
      </c>
      <c r="L13" s="404">
        <v>45.248884349890638</v>
      </c>
      <c r="M13" s="404">
        <v>24.965106807721668</v>
      </c>
      <c r="N13" s="404">
        <v>26.233398273551188</v>
      </c>
      <c r="O13" s="404">
        <v>23.726045237070821</v>
      </c>
      <c r="P13" s="367"/>
    </row>
    <row r="14" spans="3:21" s="218" customFormat="1" ht="18" customHeight="1" x14ac:dyDescent="0.25">
      <c r="C14" s="447" t="s">
        <v>442</v>
      </c>
      <c r="D14" s="404">
        <v>128.40202146650853</v>
      </c>
      <c r="E14" s="404">
        <v>150.46350170080649</v>
      </c>
      <c r="F14" s="404">
        <v>130.42551846641703</v>
      </c>
      <c r="G14" s="404">
        <v>70.475473196617017</v>
      </c>
      <c r="H14" s="404">
        <v>624.22381066547871</v>
      </c>
      <c r="I14" s="404">
        <v>24.815924355301071</v>
      </c>
      <c r="J14" s="404">
        <v>63.278159898284748</v>
      </c>
      <c r="K14" s="404">
        <v>85.519975032441167</v>
      </c>
      <c r="L14" s="404">
        <v>6.8765566948762142</v>
      </c>
      <c r="M14" s="404">
        <v>196.74035488664558</v>
      </c>
      <c r="N14" s="404">
        <v>211.28828049385567</v>
      </c>
      <c r="O14" s="404">
        <v>156.10950516156507</v>
      </c>
      <c r="P14" s="367"/>
    </row>
    <row r="15" spans="3:21" ht="18" customHeight="1" x14ac:dyDescent="0.25">
      <c r="C15" s="343" t="s">
        <v>443</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67"/>
    </row>
    <row r="16" spans="3:21" ht="18" customHeight="1" x14ac:dyDescent="0.25">
      <c r="C16" s="343" t="s">
        <v>452</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67"/>
    </row>
    <row r="17" spans="3:16" ht="18" customHeight="1" x14ac:dyDescent="0.25">
      <c r="C17" s="343" t="s">
        <v>138</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67"/>
    </row>
    <row r="18" spans="3:16" ht="18" customHeight="1" x14ac:dyDescent="0.25">
      <c r="C18" s="343" t="s">
        <v>62</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67"/>
    </row>
    <row r="19" spans="3:16" ht="18" customHeight="1" x14ac:dyDescent="0.25"/>
    <row r="20" spans="3:16" ht="18" customHeight="1" x14ac:dyDescent="0.25">
      <c r="D20" s="371"/>
      <c r="E20" s="371"/>
      <c r="F20" s="371"/>
      <c r="G20" s="371"/>
      <c r="H20" s="371"/>
      <c r="I20" s="371"/>
      <c r="J20" s="371"/>
      <c r="K20" s="371"/>
      <c r="L20" s="371"/>
      <c r="M20" s="371"/>
      <c r="N20" s="371"/>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U9" activePane="bottomRight" state="frozen"/>
      <selection activeCell="C17" sqref="C17"/>
      <selection pane="topRight" activeCell="C17" sqref="C17"/>
      <selection pane="bottomLeft" activeCell="C17" sqref="C17"/>
      <selection pane="bottomRight" activeCell="AE8" sqref="AE8"/>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19" customFormat="1" ht="86.15" customHeight="1" x14ac:dyDescent="0.25">
      <c r="C1" s="221" t="s">
        <v>235</v>
      </c>
    </row>
    <row r="2" spans="3:32" s="222" customFormat="1" ht="10" customHeight="1" x14ac:dyDescent="0.25"/>
    <row r="3" spans="3:32" s="192" customFormat="1" ht="10" customHeight="1" x14ac:dyDescent="0.25"/>
    <row r="4" spans="3:32" s="192" customFormat="1" ht="10" customHeight="1" x14ac:dyDescent="0.25"/>
    <row r="5" spans="3:32" s="192" customFormat="1" ht="10" customHeight="1" x14ac:dyDescent="0.25">
      <c r="C5" s="474" t="s">
        <v>605</v>
      </c>
      <c r="D5" s="474"/>
      <c r="E5" s="474"/>
      <c r="F5" s="474"/>
      <c r="G5" s="474"/>
      <c r="H5" s="474"/>
      <c r="I5" s="474"/>
    </row>
    <row r="6" spans="3:32" s="192" customFormat="1" ht="10" customHeight="1" x14ac:dyDescent="0.25">
      <c r="C6" s="474"/>
      <c r="D6" s="474"/>
      <c r="E6" s="474"/>
      <c r="F6" s="474"/>
      <c r="G6" s="474"/>
      <c r="H6" s="474"/>
      <c r="I6" s="474"/>
    </row>
    <row r="7" spans="3:32" s="2" customFormat="1" ht="18" customHeight="1" x14ac:dyDescent="0.25">
      <c r="C7" s="3"/>
      <c r="D7" s="475" t="s">
        <v>19</v>
      </c>
      <c r="E7" s="475"/>
      <c r="F7" s="475"/>
      <c r="G7" s="475"/>
      <c r="H7" s="475"/>
      <c r="I7" s="475"/>
      <c r="J7" s="475"/>
      <c r="K7" s="475"/>
      <c r="L7" s="475"/>
      <c r="M7" s="475"/>
      <c r="N7" s="475"/>
      <c r="O7" s="475"/>
      <c r="P7" s="475"/>
      <c r="Q7" s="475"/>
      <c r="R7" s="475"/>
      <c r="S7" s="47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361"/>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1"/>
    </row>
    <row r="10" spans="3:32" s="2" customFormat="1" ht="18" customHeight="1" x14ac:dyDescent="0.25">
      <c r="C10" s="81"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1"/>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1"/>
    </row>
    <row r="12" spans="3:32" s="2" customFormat="1" ht="18" customHeight="1" x14ac:dyDescent="0.25">
      <c r="C12" s="81"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1"/>
    </row>
    <row r="13" spans="3:32" s="2" customFormat="1" ht="18" customHeight="1" x14ac:dyDescent="0.25">
      <c r="C13" s="81"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1"/>
    </row>
    <row r="14" spans="3:32" s="2" customFormat="1" ht="18" customHeight="1" x14ac:dyDescent="0.25">
      <c r="C14" s="81"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1"/>
    </row>
    <row r="15" spans="3:32" s="2" customFormat="1" ht="18" customHeight="1" x14ac:dyDescent="0.25">
      <c r="C15" s="81"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1"/>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1"/>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1"/>
    </row>
    <row r="18" spans="3:32" s="2" customFormat="1" ht="18" customHeight="1" x14ac:dyDescent="0.25">
      <c r="C18" s="81"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1"/>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1"/>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1"/>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1"/>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1"/>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1"/>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1"/>
    </row>
    <row r="25" spans="3:32" s="2" customFormat="1" ht="18" customHeight="1" x14ac:dyDescent="0.25">
      <c r="C25" s="82"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1"/>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1"/>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1"/>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1"/>
    </row>
    <row r="29" spans="3:32" s="2" customFormat="1" ht="18" customHeight="1" x14ac:dyDescent="0.25">
      <c r="C29" s="27" t="s">
        <v>254</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1"/>
    </row>
    <row r="30" spans="3:32" x14ac:dyDescent="0.25">
      <c r="C30" s="61" t="s">
        <v>569</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U9" activePane="bottomRight" state="frozen"/>
      <selection activeCell="C17" sqref="C17"/>
      <selection pane="topRight" activeCell="C17" sqref="C17"/>
      <selection pane="bottomLeft" activeCell="C17" sqref="C17"/>
      <selection pane="bottomRight" activeCell="AE17" sqref="AE17"/>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19" customFormat="1" ht="86.15" customHeight="1" x14ac:dyDescent="0.25">
      <c r="C1" s="221" t="s">
        <v>235</v>
      </c>
    </row>
    <row r="2" spans="3:32" s="222" customFormat="1" ht="10" customHeight="1" x14ac:dyDescent="0.25"/>
    <row r="3" spans="3:32" s="192" customFormat="1" ht="10" customHeight="1" x14ac:dyDescent="0.25"/>
    <row r="4" spans="3:32" s="192" customFormat="1" ht="10" customHeight="1" x14ac:dyDescent="0.25"/>
    <row r="5" spans="3:32" s="192" customFormat="1" ht="10" customHeight="1" x14ac:dyDescent="0.25">
      <c r="C5" s="474" t="s">
        <v>604</v>
      </c>
      <c r="D5" s="474"/>
      <c r="E5" s="474"/>
      <c r="F5" s="474"/>
      <c r="G5" s="474"/>
      <c r="H5" s="474"/>
      <c r="I5" s="474"/>
    </row>
    <row r="6" spans="3:32" s="192" customFormat="1" ht="10" customHeight="1" x14ac:dyDescent="0.25">
      <c r="C6" s="474"/>
      <c r="D6" s="474"/>
      <c r="E6" s="474"/>
      <c r="F6" s="474"/>
      <c r="G6" s="474"/>
      <c r="H6" s="474"/>
      <c r="I6" s="474"/>
    </row>
    <row r="7" spans="3:32" s="2" customFormat="1" ht="18" customHeight="1" x14ac:dyDescent="0.25">
      <c r="C7" s="3"/>
      <c r="D7" s="475" t="s">
        <v>19</v>
      </c>
      <c r="E7" s="475"/>
      <c r="F7" s="475"/>
      <c r="G7" s="475"/>
      <c r="H7" s="475"/>
      <c r="I7" s="475"/>
      <c r="J7" s="475"/>
      <c r="K7" s="475"/>
      <c r="L7" s="475"/>
      <c r="M7" s="475"/>
      <c r="N7" s="475"/>
      <c r="O7" s="475"/>
      <c r="P7" s="475"/>
      <c r="Q7" s="475"/>
      <c r="R7" s="475"/>
      <c r="S7" s="47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361"/>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1"/>
    </row>
    <row r="10" spans="3:32" s="2" customFormat="1" ht="18" customHeight="1" x14ac:dyDescent="0.25">
      <c r="C10" s="82"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1"/>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1"/>
    </row>
    <row r="12" spans="3:32" s="2" customFormat="1" ht="18" customHeight="1" x14ac:dyDescent="0.25">
      <c r="C12" s="82"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1"/>
    </row>
    <row r="13" spans="3:32" s="2" customFormat="1" ht="18" customHeight="1" x14ac:dyDescent="0.25">
      <c r="C13" s="82"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1"/>
    </row>
    <row r="14" spans="3:32" s="2" customFormat="1" ht="18" customHeight="1" x14ac:dyDescent="0.25">
      <c r="C14" s="82"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1"/>
    </row>
    <row r="15" spans="3:32" s="2" customFormat="1" ht="18" customHeight="1" x14ac:dyDescent="0.25">
      <c r="C15" s="82"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1"/>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1"/>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1"/>
    </row>
    <row r="18" spans="3:32" s="2" customFormat="1" ht="18" customHeight="1" x14ac:dyDescent="0.25">
      <c r="C18" s="82"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1"/>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1"/>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1"/>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1"/>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1"/>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1"/>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1"/>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1"/>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1"/>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1"/>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1"/>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1"/>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1"/>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1"/>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1"/>
    </row>
    <row r="33" spans="3:32" s="2" customFormat="1" ht="18" customHeight="1" x14ac:dyDescent="0.25">
      <c r="C33" s="82"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1"/>
    </row>
    <row r="34" spans="3:32" s="2" customFormat="1" ht="18" customHeight="1" x14ac:dyDescent="0.25">
      <c r="C34" s="82"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1"/>
    </row>
    <row r="35" spans="3:32" s="2" customFormat="1" ht="18" customHeight="1" x14ac:dyDescent="0.25">
      <c r="C35" s="82"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1"/>
    </row>
    <row r="36" spans="3:32" s="2" customFormat="1" ht="18" customHeight="1" x14ac:dyDescent="0.25">
      <c r="C36" s="82"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1"/>
    </row>
    <row r="37" spans="3:32" s="2" customFormat="1" ht="18" customHeight="1" x14ac:dyDescent="0.25">
      <c r="C37" s="82"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1"/>
    </row>
    <row r="38" spans="3:32" s="2" customFormat="1" ht="18" customHeight="1" x14ac:dyDescent="0.25">
      <c r="C38" s="82"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1"/>
    </row>
    <row r="39" spans="3:32" s="2" customFormat="1" ht="18" customHeight="1" x14ac:dyDescent="0.25">
      <c r="C39" s="82" t="s">
        <v>274</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1"/>
    </row>
    <row r="40" spans="3:32" s="2" customFormat="1" ht="18" customHeight="1" x14ac:dyDescent="0.25">
      <c r="C40" s="82" t="s">
        <v>277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1"/>
    </row>
    <row r="41" spans="3:32" s="2" customFormat="1" ht="18" customHeight="1" x14ac:dyDescent="0.25">
      <c r="C41" s="82" t="s">
        <v>278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1"/>
    </row>
    <row r="42" spans="3:32" s="2" customFormat="1" ht="18" customHeight="1" x14ac:dyDescent="0.25">
      <c r="C42" s="82" t="s">
        <v>362</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1"/>
    </row>
    <row r="43" spans="3:32" s="2" customFormat="1" ht="18" customHeight="1" x14ac:dyDescent="0.25">
      <c r="C43" s="82" t="s">
        <v>363</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1"/>
    </row>
    <row r="44" spans="3:32" s="2" customFormat="1" ht="18" customHeight="1" x14ac:dyDescent="0.25">
      <c r="C44" s="82" t="s">
        <v>382</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1"/>
    </row>
    <row r="45" spans="3:32" s="2" customFormat="1" ht="18" customHeight="1" x14ac:dyDescent="0.25">
      <c r="C45" s="82" t="s">
        <v>383</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1"/>
    </row>
    <row r="46" spans="3:32" s="2" customFormat="1" ht="18" customHeight="1" x14ac:dyDescent="0.25">
      <c r="C46" s="82" t="s">
        <v>386</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1"/>
    </row>
    <row r="47" spans="3:32" s="2" customFormat="1" ht="18" customHeight="1" x14ac:dyDescent="0.25">
      <c r="C47" s="82" t="s">
        <v>387</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1"/>
    </row>
    <row r="48" spans="3:32" s="192" customFormat="1" ht="18" customHeight="1" x14ac:dyDescent="0.25">
      <c r="C48" s="315" t="s">
        <v>391</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1"/>
    </row>
    <row r="49" spans="3:32" s="192" customFormat="1" ht="18" customHeight="1" x14ac:dyDescent="0.25">
      <c r="C49" s="315" t="s">
        <v>392</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2">
        <v>29099.560714500003</v>
      </c>
      <c r="AE49" s="232">
        <v>0</v>
      </c>
      <c r="AF49" s="361"/>
    </row>
    <row r="50" spans="3:32" s="192" customFormat="1" ht="18" customHeight="1" x14ac:dyDescent="0.25">
      <c r="C50" s="315" t="s">
        <v>393</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2">
        <v>3153.5950800000001</v>
      </c>
      <c r="AE50" s="232">
        <v>0</v>
      </c>
      <c r="AF50" s="361"/>
    </row>
    <row r="51" spans="3:32" s="192" customFormat="1" ht="18" customHeight="1" x14ac:dyDescent="0.25">
      <c r="C51" s="315" t="s">
        <v>415</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2">
        <v>0</v>
      </c>
      <c r="AE51" s="232">
        <v>-17290.169989999995</v>
      </c>
      <c r="AF51" s="361"/>
    </row>
    <row r="52" spans="3:32" s="192" customFormat="1" ht="18" customHeight="1" x14ac:dyDescent="0.25">
      <c r="C52" s="315" t="s">
        <v>416</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2">
        <v>0</v>
      </c>
      <c r="AE52" s="232">
        <v>7780.5764954999977</v>
      </c>
      <c r="AF52" s="361"/>
    </row>
    <row r="53" spans="3:32" s="192" customFormat="1" ht="18" customHeight="1" x14ac:dyDescent="0.25">
      <c r="C53" s="315" t="s">
        <v>417</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2">
        <v>0</v>
      </c>
      <c r="AE53" s="232">
        <v>-69448.84408000001</v>
      </c>
      <c r="AF53" s="361"/>
    </row>
    <row r="54" spans="3:32" s="192" customFormat="1" ht="18" customHeight="1" x14ac:dyDescent="0.25">
      <c r="C54" s="315" t="s">
        <v>418</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2">
        <v>0</v>
      </c>
      <c r="AE54" s="232">
        <v>31251.979836000006</v>
      </c>
      <c r="AF54" s="361"/>
    </row>
    <row r="55" spans="3:32" s="192" customFormat="1" ht="18" customHeight="1" x14ac:dyDescent="0.25">
      <c r="C55" s="315" t="s">
        <v>419</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2">
        <v>0</v>
      </c>
      <c r="AE55" s="232">
        <v>-110037.38707000001</v>
      </c>
      <c r="AF55" s="361"/>
    </row>
    <row r="56" spans="3:32" s="192" customFormat="1" ht="18" customHeight="1" x14ac:dyDescent="0.25">
      <c r="C56" s="315" t="s">
        <v>420</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2">
        <v>0</v>
      </c>
      <c r="AE56" s="232">
        <v>52104.824181500007</v>
      </c>
      <c r="AF56" s="361"/>
    </row>
    <row r="57" spans="3:32" s="192" customFormat="1" ht="18" customHeight="1" x14ac:dyDescent="0.25">
      <c r="C57" s="315" t="s">
        <v>411</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2">
        <v>0</v>
      </c>
      <c r="AE57" s="232">
        <v>-59238.000609999988</v>
      </c>
      <c r="AF57" s="361"/>
    </row>
    <row r="58" spans="3:32" s="192" customFormat="1" ht="18" customHeight="1" x14ac:dyDescent="0.25">
      <c r="C58" s="315" t="s">
        <v>412</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2">
        <v>0</v>
      </c>
      <c r="AE58" s="232">
        <v>26657.100274499997</v>
      </c>
      <c r="AF58" s="361"/>
    </row>
    <row r="59" spans="3:32" s="192" customFormat="1" ht="18" customHeight="1" x14ac:dyDescent="0.25">
      <c r="C59" s="315" t="s">
        <v>413</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2">
        <v>0</v>
      </c>
      <c r="AE59" s="232">
        <v>-51035.465900000003</v>
      </c>
      <c r="AF59" s="361"/>
    </row>
    <row r="60" spans="3:32" s="192" customFormat="1" ht="18" customHeight="1" x14ac:dyDescent="0.25">
      <c r="C60" s="315" t="s">
        <v>414</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2">
        <v>0</v>
      </c>
      <c r="AE60" s="232">
        <v>22965.959655000002</v>
      </c>
      <c r="AF60" s="368"/>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1"/>
    </row>
    <row r="62" spans="3:32" x14ac:dyDescent="0.25">
      <c r="C62" s="61" t="s">
        <v>569</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S17" activePane="bottomRight" state="frozen"/>
      <selection activeCell="C17" sqref="C17"/>
      <selection pane="topRight" activeCell="C17" sqref="C17"/>
      <selection pane="bottomLeft" activeCell="C17" sqref="C17"/>
      <selection pane="bottomRight" activeCell="AA17" sqref="AA17"/>
    </sheetView>
  </sheetViews>
  <sheetFormatPr defaultColWidth="12.81640625" defaultRowHeight="12.5" x14ac:dyDescent="0.25"/>
  <cols>
    <col min="1" max="2" width="1.81640625" customWidth="1"/>
    <col min="3" max="3" width="78.1796875" customWidth="1"/>
    <col min="28" max="28" width="2.1796875" customWidth="1"/>
  </cols>
  <sheetData>
    <row r="1" spans="3:28" s="219" customFormat="1" ht="86.15" customHeight="1" x14ac:dyDescent="0.25">
      <c r="C1" s="221" t="s">
        <v>235</v>
      </c>
    </row>
    <row r="2" spans="3:28" s="222" customFormat="1" ht="10" customHeight="1" x14ac:dyDescent="0.25"/>
    <row r="3" spans="3:28" s="192" customFormat="1" ht="10" customHeight="1" x14ac:dyDescent="0.25"/>
    <row r="4" spans="3:28" s="192" customFormat="1" ht="10" customHeight="1" x14ac:dyDescent="0.25"/>
    <row r="5" spans="3:28" s="192" customFormat="1" ht="10" customHeight="1" x14ac:dyDescent="0.25">
      <c r="C5" s="474" t="s">
        <v>603</v>
      </c>
      <c r="D5" s="474"/>
      <c r="E5" s="474"/>
      <c r="F5" s="474"/>
      <c r="G5" s="474"/>
      <c r="H5" s="474"/>
      <c r="I5" s="474"/>
    </row>
    <row r="6" spans="3:28" s="192" customFormat="1" ht="10" customHeight="1" x14ac:dyDescent="0.25">
      <c r="C6" s="474"/>
      <c r="D6" s="474"/>
      <c r="E6" s="474"/>
      <c r="F6" s="474"/>
      <c r="G6" s="474"/>
      <c r="H6" s="474"/>
      <c r="I6" s="474"/>
    </row>
    <row r="7" spans="3:28" s="2" customFormat="1" ht="18" customHeight="1" x14ac:dyDescent="0.25">
      <c r="C7" s="3"/>
      <c r="D7" s="475" t="s">
        <v>19</v>
      </c>
      <c r="E7" s="475"/>
      <c r="F7" s="475"/>
      <c r="G7" s="475"/>
      <c r="H7" s="475"/>
      <c r="I7" s="475"/>
      <c r="J7" s="475"/>
      <c r="K7" s="475"/>
      <c r="L7" s="475"/>
      <c r="M7" s="475"/>
      <c r="N7" s="475"/>
      <c r="O7" s="475"/>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361"/>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1"/>
    </row>
    <row r="10" spans="3:28" s="2" customFormat="1" ht="18" customHeight="1" x14ac:dyDescent="0.25">
      <c r="C10" s="82"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1"/>
    </row>
    <row r="11" spans="3:28" s="2" customFormat="1" ht="18" customHeight="1" x14ac:dyDescent="0.25">
      <c r="C11" s="149" t="s">
        <v>144</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1"/>
    </row>
    <row r="12" spans="3:28" s="2" customFormat="1" ht="18" customHeight="1" x14ac:dyDescent="0.25">
      <c r="C12" s="82"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1"/>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1"/>
    </row>
    <row r="14" spans="3:28" s="2" customFormat="1" ht="18" customHeight="1" x14ac:dyDescent="0.25">
      <c r="C14" s="82"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1"/>
    </row>
    <row r="15" spans="3:28" s="2" customFormat="1" ht="18" customHeight="1" x14ac:dyDescent="0.25">
      <c r="C15" s="82"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1"/>
    </row>
    <row r="16" spans="3:28" s="2" customFormat="1" ht="18" customHeight="1" x14ac:dyDescent="0.25">
      <c r="C16" s="82"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1"/>
    </row>
    <row r="17" spans="3:28" s="2" customFormat="1" ht="18" customHeight="1" x14ac:dyDescent="0.25">
      <c r="C17" s="26" t="s">
        <v>337</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1"/>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1"/>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1"/>
    </row>
    <row r="20" spans="3:28" s="2" customFormat="1" ht="18" customHeight="1" x14ac:dyDescent="0.25">
      <c r="C20" s="82"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1"/>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1"/>
    </row>
    <row r="22" spans="3:28" s="2" customFormat="1" ht="18" customHeight="1" x14ac:dyDescent="0.25">
      <c r="C22" s="82"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1"/>
    </row>
    <row r="23" spans="3:28" s="2" customFormat="1" ht="18" customHeight="1" x14ac:dyDescent="0.25">
      <c r="C23" s="26" t="s">
        <v>341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1"/>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1"/>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1"/>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1"/>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1"/>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1"/>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1"/>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1"/>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1"/>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1"/>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1"/>
    </row>
    <row r="34" spans="3:28" s="2" customFormat="1" ht="18" customHeight="1" x14ac:dyDescent="0.25">
      <c r="C34" s="82"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1"/>
    </row>
    <row r="35" spans="3:28" s="2" customFormat="1" ht="18" customHeight="1" x14ac:dyDescent="0.25">
      <c r="C35" s="82"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1"/>
    </row>
    <row r="36" spans="3:28" s="2" customFormat="1" ht="18" customHeight="1" x14ac:dyDescent="0.25">
      <c r="C36" s="82"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1"/>
    </row>
    <row r="37" spans="3:28" s="2" customFormat="1" ht="18" customHeight="1" x14ac:dyDescent="0.25">
      <c r="C37" s="82"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1"/>
    </row>
    <row r="38" spans="3:28" s="2" customFormat="1" ht="18" customHeight="1" x14ac:dyDescent="0.25">
      <c r="C38" s="82"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1"/>
    </row>
    <row r="39" spans="3:28" s="2" customFormat="1" ht="18" customHeight="1" x14ac:dyDescent="0.25">
      <c r="C39" s="82"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1"/>
    </row>
    <row r="40" spans="3:28" s="2" customFormat="1" ht="18" customHeight="1" x14ac:dyDescent="0.25">
      <c r="C40" s="82" t="s">
        <v>274</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1"/>
    </row>
    <row r="41" spans="3:28" s="2" customFormat="1" ht="18" customHeight="1" x14ac:dyDescent="0.25">
      <c r="C41" s="82" t="s">
        <v>277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1"/>
    </row>
    <row r="42" spans="3:28" s="2" customFormat="1" ht="18" customHeight="1" x14ac:dyDescent="0.25">
      <c r="C42" s="82" t="s">
        <v>278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1"/>
    </row>
    <row r="43" spans="3:28" s="2" customFormat="1" ht="18" customHeight="1" x14ac:dyDescent="0.25">
      <c r="C43" s="308" t="s">
        <v>362</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1"/>
    </row>
    <row r="44" spans="3:28" s="2" customFormat="1" ht="18" customHeight="1" x14ac:dyDescent="0.25">
      <c r="C44" s="308" t="s">
        <v>363</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1"/>
    </row>
    <row r="45" spans="3:28" s="2" customFormat="1" ht="18" customHeight="1" x14ac:dyDescent="0.25">
      <c r="C45" s="308" t="s">
        <v>382</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1"/>
    </row>
    <row r="46" spans="3:28" s="2" customFormat="1" ht="18" customHeight="1" x14ac:dyDescent="0.25">
      <c r="C46" s="308" t="s">
        <v>383</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1"/>
    </row>
    <row r="47" spans="3:28" s="2" customFormat="1" ht="18" customHeight="1" x14ac:dyDescent="0.25">
      <c r="C47" s="308" t="s">
        <v>386</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1"/>
    </row>
    <row r="48" spans="3:28" s="2" customFormat="1" ht="18" customHeight="1" x14ac:dyDescent="0.25">
      <c r="C48" s="308" t="s">
        <v>387</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1"/>
    </row>
    <row r="49" spans="3:28" s="192" customFormat="1" ht="18" customHeight="1" x14ac:dyDescent="0.25">
      <c r="C49" s="314" t="s">
        <v>391</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1"/>
    </row>
    <row r="50" spans="3:28" s="192" customFormat="1" ht="18" customHeight="1" x14ac:dyDescent="0.25">
      <c r="C50" s="314" t="s">
        <v>392</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1"/>
    </row>
    <row r="51" spans="3:28" s="192" customFormat="1" ht="18" customHeight="1" x14ac:dyDescent="0.25">
      <c r="C51" s="314" t="s">
        <v>415</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1"/>
    </row>
    <row r="52" spans="3:28" s="192" customFormat="1" ht="18" customHeight="1" x14ac:dyDescent="0.25">
      <c r="C52" s="314" t="s">
        <v>416</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1"/>
    </row>
    <row r="53" spans="3:28" s="192" customFormat="1" ht="18" customHeight="1" x14ac:dyDescent="0.25">
      <c r="C53" s="314" t="s">
        <v>417</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1"/>
    </row>
    <row r="54" spans="3:28" s="192" customFormat="1" ht="18" customHeight="1" x14ac:dyDescent="0.25">
      <c r="C54" s="314" t="s">
        <v>418</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1"/>
    </row>
    <row r="55" spans="3:28" s="192" customFormat="1" ht="18" customHeight="1" x14ac:dyDescent="0.25">
      <c r="C55" s="314" t="s">
        <v>419</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1"/>
    </row>
    <row r="56" spans="3:28" s="192" customFormat="1" ht="18" customHeight="1" x14ac:dyDescent="0.25">
      <c r="C56" s="314" t="s">
        <v>420</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1"/>
    </row>
    <row r="57" spans="3:28" s="192" customFormat="1" ht="18" customHeight="1" x14ac:dyDescent="0.25">
      <c r="C57" s="314" t="s">
        <v>411</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1"/>
    </row>
    <row r="58" spans="3:28" s="192" customFormat="1" ht="18" customHeight="1" x14ac:dyDescent="0.25">
      <c r="C58" s="314" t="s">
        <v>412</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1"/>
    </row>
    <row r="59" spans="3:28" s="192" customFormat="1" ht="18" customHeight="1" x14ac:dyDescent="0.25">
      <c r="C59" s="314" t="s">
        <v>413</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1"/>
    </row>
    <row r="60" spans="3:28" s="192" customFormat="1" ht="18" customHeight="1" x14ac:dyDescent="0.25">
      <c r="C60" s="314" t="s">
        <v>414</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1"/>
    </row>
    <row r="61" spans="3:28" s="2" customFormat="1" ht="18" customHeight="1" x14ac:dyDescent="0.25">
      <c r="C61" s="314"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1"/>
    </row>
    <row r="62" spans="3:28" x14ac:dyDescent="0.25">
      <c r="C62" s="311"/>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19" customFormat="1" ht="86.15" customHeight="1" x14ac:dyDescent="0.25">
      <c r="C1" s="221" t="s">
        <v>235</v>
      </c>
    </row>
    <row r="2" spans="3:28" s="223" customFormat="1" ht="10" customHeight="1" x14ac:dyDescent="0.25"/>
    <row r="3" spans="3:28" s="218" customFormat="1" ht="10" customHeight="1" x14ac:dyDescent="0.25"/>
    <row r="4" spans="3:28" s="218" customFormat="1" ht="10" customHeight="1" x14ac:dyDescent="0.25"/>
    <row r="5" spans="3:28" s="218" customFormat="1" ht="10" customHeight="1" x14ac:dyDescent="0.25">
      <c r="C5" s="474" t="s">
        <v>602</v>
      </c>
      <c r="D5" s="474"/>
      <c r="E5" s="474"/>
      <c r="F5" s="474"/>
      <c r="G5" s="474"/>
      <c r="H5" s="474"/>
      <c r="I5" s="474"/>
    </row>
    <row r="6" spans="3:28" s="218" customFormat="1" ht="10" customHeight="1" x14ac:dyDescent="0.25">
      <c r="C6" s="474"/>
      <c r="D6" s="474"/>
      <c r="E6" s="474"/>
      <c r="F6" s="474"/>
      <c r="G6" s="474"/>
      <c r="H6" s="474"/>
      <c r="I6" s="474"/>
    </row>
    <row r="7" spans="3:28" s="2" customFormat="1" ht="18" customHeight="1" x14ac:dyDescent="0.25">
      <c r="C7" s="3"/>
      <c r="D7" s="488" t="s">
        <v>19</v>
      </c>
      <c r="E7" s="488"/>
      <c r="F7" s="488"/>
      <c r="G7" s="488"/>
      <c r="H7" s="488"/>
      <c r="I7" s="488"/>
      <c r="J7" s="488"/>
      <c r="K7" s="488"/>
      <c r="L7" s="488"/>
      <c r="M7" s="488"/>
      <c r="N7" s="488"/>
      <c r="O7" s="488"/>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367</v>
      </c>
      <c r="Y8" s="209" t="s">
        <v>368</v>
      </c>
      <c r="Z8" s="209" t="s">
        <v>369</v>
      </c>
      <c r="AA8" s="209" t="s">
        <v>370</v>
      </c>
      <c r="AB8" s="361"/>
    </row>
    <row r="9" spans="3:28" s="2" customFormat="1" ht="18" customHeight="1" x14ac:dyDescent="0.25">
      <c r="C9" s="208" t="s">
        <v>197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1"/>
    </row>
    <row r="10" spans="3:28" s="2" customFormat="1" ht="18" customHeight="1" x14ac:dyDescent="0.25">
      <c r="C10" s="81" t="s">
        <v>191</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1"/>
    </row>
    <row r="11" spans="3:28" s="2" customFormat="1" ht="18" customHeight="1" x14ac:dyDescent="0.25">
      <c r="C11" s="81" t="s">
        <v>162</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1"/>
    </row>
    <row r="12" spans="3:28" s="2" customFormat="1" ht="18" customHeight="1" x14ac:dyDescent="0.25">
      <c r="C12" s="81" t="s">
        <v>163</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1"/>
    </row>
    <row r="13" spans="3:28" s="2" customFormat="1" ht="18" customHeight="1" x14ac:dyDescent="0.25">
      <c r="C13" s="81" t="s">
        <v>192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1"/>
    </row>
    <row r="14" spans="3:28" s="2" customFormat="1" ht="18" customHeight="1" x14ac:dyDescent="0.25">
      <c r="C14" s="243" t="s">
        <v>193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1"/>
    </row>
    <row r="15" spans="3:28" ht="18" customHeight="1" x14ac:dyDescent="0.25">
      <c r="C15" s="243" t="s">
        <v>202</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67"/>
    </row>
    <row r="16" spans="3:28" ht="18" customHeight="1" x14ac:dyDescent="0.25">
      <c r="C16" s="384" t="s">
        <v>146</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67"/>
    </row>
    <row r="17" spans="3:27" ht="18" customHeight="1" x14ac:dyDescent="0.25">
      <c r="C17" s="79"/>
    </row>
    <row r="18" spans="3:27" x14ac:dyDescent="0.25">
      <c r="C18" s="12"/>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row>
    <row r="19" spans="3:27" x14ac:dyDescent="0.25">
      <c r="C19" s="12"/>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row>
    <row r="20" spans="3:27" x14ac:dyDescent="0.25">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row>
    <row r="21" spans="3:27" x14ac:dyDescent="0.25">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row>
    <row r="22" spans="3:27" x14ac:dyDescent="0.25">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row>
    <row r="23" spans="3:27" x14ac:dyDescent="0.25">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row>
    <row r="24" spans="3:27" x14ac:dyDescent="0.25">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U9" activePane="bottomRight" state="frozen"/>
      <selection activeCell="C17" sqref="C17"/>
      <selection pane="topRight" activeCell="C17" sqref="C17"/>
      <selection pane="bottomLeft" activeCell="C17" sqref="C17"/>
      <selection pane="bottomRight" activeCell="AE17" sqref="AE17"/>
    </sheetView>
  </sheetViews>
  <sheetFormatPr defaultColWidth="12.81640625" defaultRowHeight="12.5" x14ac:dyDescent="0.25"/>
  <cols>
    <col min="1" max="2" width="1.81640625" customWidth="1"/>
    <col min="3" max="3" width="50.81640625" customWidth="1"/>
    <col min="32" max="32" width="2.1796875" customWidth="1"/>
  </cols>
  <sheetData>
    <row r="1" spans="3:34" s="219" customFormat="1" ht="86.15" customHeight="1" x14ac:dyDescent="0.25">
      <c r="C1" s="221" t="s">
        <v>235</v>
      </c>
    </row>
    <row r="2" spans="3:34" s="222" customFormat="1" ht="10" customHeight="1" x14ac:dyDescent="0.25"/>
    <row r="3" spans="3:34" s="192" customFormat="1" ht="10" customHeight="1" x14ac:dyDescent="0.25"/>
    <row r="4" spans="3:34" s="192" customFormat="1" ht="10" customHeight="1" x14ac:dyDescent="0.25"/>
    <row r="5" spans="3:34" s="192" customFormat="1" ht="10" customHeight="1" x14ac:dyDescent="0.25">
      <c r="C5" s="474" t="s">
        <v>601</v>
      </c>
      <c r="D5" s="474"/>
      <c r="E5" s="474"/>
      <c r="F5" s="474"/>
      <c r="G5" s="474"/>
      <c r="H5" s="474"/>
      <c r="I5" s="474"/>
    </row>
    <row r="6" spans="3:34" s="192" customFormat="1" ht="10" customHeight="1" x14ac:dyDescent="0.25">
      <c r="C6" s="474"/>
      <c r="D6" s="474"/>
      <c r="E6" s="474"/>
      <c r="F6" s="474"/>
      <c r="G6" s="474"/>
      <c r="H6" s="474"/>
      <c r="I6" s="474"/>
    </row>
    <row r="7" spans="3:34" s="2" customFormat="1" ht="18" customHeight="1" x14ac:dyDescent="0.25">
      <c r="C7" s="3"/>
      <c r="D7" s="475" t="s">
        <v>17</v>
      </c>
      <c r="E7" s="475"/>
      <c r="F7" s="475"/>
      <c r="G7" s="475"/>
      <c r="H7" s="475"/>
      <c r="I7" s="475"/>
      <c r="J7" s="475"/>
      <c r="K7" s="475"/>
      <c r="L7" s="475"/>
      <c r="M7" s="475"/>
      <c r="N7" s="475"/>
      <c r="O7" s="475"/>
      <c r="P7" s="475"/>
      <c r="Q7" s="475"/>
      <c r="R7" s="475"/>
      <c r="S7" s="475"/>
    </row>
    <row r="8" spans="3:34"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361"/>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8"/>
      <c r="AG9" s="101"/>
      <c r="AH9" s="101"/>
    </row>
    <row r="10" spans="3:34" s="2" customFormat="1" ht="18" customHeight="1" x14ac:dyDescent="0.25">
      <c r="C10" s="81"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8"/>
      <c r="AG10" s="101"/>
      <c r="AH10" s="101"/>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1"/>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1"/>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1"/>
    </row>
    <row r="14" spans="3:34" s="2" customFormat="1" ht="18" customHeight="1" x14ac:dyDescent="0.25">
      <c r="C14" s="81"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1"/>
    </row>
    <row r="15" spans="3:34" s="2" customFormat="1" ht="18" customHeight="1" x14ac:dyDescent="0.25">
      <c r="C15" s="81"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1"/>
    </row>
    <row r="16" spans="3:34" s="2" customFormat="1" ht="18" customHeight="1" x14ac:dyDescent="0.25">
      <c r="C16" s="81"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1"/>
    </row>
    <row r="17" spans="3:35" s="2" customFormat="1" ht="18" customHeight="1" x14ac:dyDescent="0.25">
      <c r="C17" s="81"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1"/>
    </row>
    <row r="18" spans="3:35" s="2" customFormat="1" ht="18" customHeight="1" x14ac:dyDescent="0.25">
      <c r="C18" s="382"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1"/>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1"/>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1"/>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1"/>
    </row>
    <row r="22" spans="3:35" s="2" customFormat="1" ht="18" customHeight="1" x14ac:dyDescent="0.25">
      <c r="C22" s="81"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8"/>
      <c r="AG22" s="101"/>
      <c r="AH22" s="101"/>
      <c r="AI22" s="101"/>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1"/>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1"/>
    </row>
    <row r="25" spans="3:35" s="2" customFormat="1" ht="18" customHeight="1" x14ac:dyDescent="0.25">
      <c r="C25" s="81"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1"/>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1"/>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421</v>
      </c>
      <c r="AF27" s="361"/>
    </row>
    <row r="28" spans="3:35" s="2" customFormat="1" ht="18" customHeight="1" x14ac:dyDescent="0.25">
      <c r="C28" s="151" t="s">
        <v>249</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Z9" sqref="Z9"/>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74" t="s">
        <v>600</v>
      </c>
      <c r="D5" s="474"/>
      <c r="E5" s="474"/>
      <c r="F5" s="474"/>
      <c r="G5" s="474"/>
      <c r="H5" s="474"/>
      <c r="I5" s="474"/>
    </row>
    <row r="6" spans="3:27" s="192" customFormat="1" ht="10" customHeight="1" x14ac:dyDescent="0.25">
      <c r="C6" s="474"/>
      <c r="D6" s="474"/>
      <c r="E6" s="474"/>
      <c r="F6" s="474"/>
      <c r="G6" s="474"/>
      <c r="H6" s="474"/>
      <c r="I6" s="474"/>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361"/>
    </row>
    <row r="9" spans="3:27" s="2" customFormat="1" ht="18" customHeight="1" x14ac:dyDescent="0.25">
      <c r="C9" s="118" t="s">
        <v>238</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1"/>
    </row>
    <row r="10" spans="3:27" s="2" customFormat="1" ht="18" customHeight="1" x14ac:dyDescent="0.25">
      <c r="C10" s="118" t="s">
        <v>239</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1"/>
    </row>
    <row r="11" spans="3:27" s="2" customFormat="1" ht="18" customHeight="1" x14ac:dyDescent="0.25">
      <c r="C11" s="112" t="s">
        <v>272</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1"/>
    </row>
    <row r="12" spans="3:27" ht="18" customHeight="1" x14ac:dyDescent="0.25">
      <c r="C12" s="120" t="s">
        <v>242</v>
      </c>
    </row>
    <row r="13" spans="3:27" x14ac:dyDescent="0.25">
      <c r="C13" s="240"/>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74" t="s">
        <v>599</v>
      </c>
      <c r="D5" s="474"/>
      <c r="E5" s="474"/>
      <c r="F5" s="474"/>
      <c r="G5" s="474"/>
      <c r="H5" s="474"/>
      <c r="I5" s="474"/>
    </row>
    <row r="6" spans="3:31" s="218" customFormat="1" ht="10" customHeight="1" x14ac:dyDescent="0.25">
      <c r="C6" s="474"/>
      <c r="D6" s="474"/>
      <c r="E6" s="474"/>
      <c r="F6" s="474"/>
      <c r="G6" s="474"/>
      <c r="H6" s="474"/>
      <c r="I6" s="474"/>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361"/>
    </row>
    <row r="9" spans="3:31" s="2" customFormat="1" ht="18" customHeight="1" x14ac:dyDescent="0.25">
      <c r="C9" s="138" t="s">
        <v>61</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1"/>
    </row>
    <row r="10" spans="3:31" s="2" customFormat="1" ht="18" customHeight="1" x14ac:dyDescent="0.25">
      <c r="C10" s="77"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1"/>
    </row>
    <row r="11" spans="3:31" s="2" customFormat="1" ht="18" customHeight="1" x14ac:dyDescent="0.25">
      <c r="C11" s="77"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1"/>
    </row>
    <row r="12" spans="3:31" s="2" customFormat="1" ht="18" customHeight="1" x14ac:dyDescent="0.25">
      <c r="C12" s="77"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1"/>
    </row>
    <row r="13" spans="3:31" s="2" customFormat="1" ht="18" customHeight="1" x14ac:dyDescent="0.25">
      <c r="C13" s="142"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1"/>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1"/>
    </row>
    <row r="15" spans="3:31" s="2" customFormat="1" ht="18" customHeight="1" x14ac:dyDescent="0.25">
      <c r="C15" s="81"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1"/>
    </row>
    <row r="16" spans="3:31" s="2" customFormat="1" ht="18" customHeight="1" x14ac:dyDescent="0.25">
      <c r="C16" s="81"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1"/>
    </row>
    <row r="17" spans="3:31" s="2" customFormat="1" ht="18" customHeight="1" x14ac:dyDescent="0.25">
      <c r="C17" s="142"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1"/>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74" t="s">
        <v>598</v>
      </c>
      <c r="D5" s="474"/>
      <c r="E5" s="474"/>
      <c r="F5" s="474"/>
      <c r="G5" s="474"/>
      <c r="H5" s="474"/>
      <c r="I5" s="474"/>
    </row>
    <row r="6" spans="3:27" s="192" customFormat="1" ht="10" customHeight="1" x14ac:dyDescent="0.25">
      <c r="C6" s="474"/>
      <c r="D6" s="474"/>
      <c r="E6" s="474"/>
      <c r="F6" s="474"/>
      <c r="G6" s="474"/>
      <c r="H6" s="474"/>
      <c r="I6" s="474"/>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361"/>
    </row>
    <row r="9" spans="3:27" s="2" customFormat="1" ht="18" customHeight="1" x14ac:dyDescent="0.25">
      <c r="C9" s="143" t="s">
        <v>67</v>
      </c>
      <c r="D9" s="144"/>
      <c r="E9" s="144"/>
      <c r="F9" s="144"/>
      <c r="G9" s="144"/>
      <c r="H9" s="144"/>
      <c r="I9" s="144"/>
      <c r="J9" s="144"/>
      <c r="K9" s="144"/>
      <c r="L9" s="144"/>
      <c r="M9" s="144"/>
      <c r="N9" s="144"/>
      <c r="O9" s="144"/>
      <c r="P9" s="144"/>
      <c r="Q9" s="144"/>
      <c r="R9" s="144"/>
      <c r="S9" s="144"/>
      <c r="T9" s="144"/>
      <c r="U9" s="144"/>
      <c r="V9" s="144"/>
      <c r="W9" s="144"/>
      <c r="X9" s="144"/>
      <c r="Y9" s="144"/>
      <c r="Z9" s="144"/>
      <c r="AA9" s="361"/>
    </row>
    <row r="10" spans="3:27" s="2" customFormat="1" ht="18" customHeight="1" x14ac:dyDescent="0.25">
      <c r="C10" s="108" t="s">
        <v>100</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1"/>
    </row>
    <row r="11" spans="3:27" s="2" customFormat="1" ht="18" customHeight="1" x14ac:dyDescent="0.25">
      <c r="C11" s="145" t="s">
        <v>101</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1"/>
    </row>
    <row r="12" spans="3:27" s="2" customFormat="1" ht="18" customHeight="1" x14ac:dyDescent="0.25">
      <c r="C12" s="143" t="s">
        <v>53</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1"/>
    </row>
    <row r="13" spans="3:27" s="2" customFormat="1" ht="18" customHeight="1" x14ac:dyDescent="0.25">
      <c r="C13" s="108" t="s">
        <v>100</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1"/>
    </row>
    <row r="14" spans="3:27" s="2" customFormat="1" ht="18" customHeight="1" x14ac:dyDescent="0.25">
      <c r="C14" s="145" t="s">
        <v>101</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1"/>
    </row>
    <row r="15" spans="3:27" s="2" customFormat="1" ht="18" customHeight="1" x14ac:dyDescent="0.25">
      <c r="C15" s="143" t="s">
        <v>62</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1"/>
    </row>
    <row r="16" spans="3:27" s="2" customFormat="1" ht="18" customHeight="1" x14ac:dyDescent="0.25">
      <c r="C16" s="108" t="s">
        <v>100</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1"/>
    </row>
    <row r="17" spans="3:27" s="2" customFormat="1" ht="18" customHeight="1" x14ac:dyDescent="0.25">
      <c r="C17" s="145" t="s">
        <v>101</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1"/>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19" customFormat="1" ht="86.15" customHeight="1" x14ac:dyDescent="0.25">
      <c r="C1" s="221" t="s">
        <v>235</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74" t="s">
        <v>597</v>
      </c>
      <c r="D5" s="474"/>
      <c r="E5" s="474"/>
      <c r="F5" s="474"/>
      <c r="G5" s="474"/>
      <c r="H5" s="474"/>
      <c r="I5" s="474"/>
    </row>
    <row r="6" spans="3:27" s="218" customFormat="1" ht="10" customHeight="1" x14ac:dyDescent="0.25">
      <c r="C6" s="474"/>
      <c r="D6" s="474"/>
      <c r="E6" s="474"/>
      <c r="F6" s="474"/>
      <c r="G6" s="474"/>
      <c r="H6" s="474"/>
      <c r="I6" s="474"/>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361"/>
    </row>
    <row r="9" spans="3:27" s="2" customFormat="1" ht="18" customHeight="1" x14ac:dyDescent="0.25">
      <c r="C9" s="138" t="s">
        <v>61</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1"/>
    </row>
    <row r="10" spans="3:27" s="2" customFormat="1" ht="18" customHeight="1" x14ac:dyDescent="0.25">
      <c r="C10" s="77"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1"/>
    </row>
    <row r="11" spans="3:27" s="2" customFormat="1" ht="18" customHeight="1" x14ac:dyDescent="0.25">
      <c r="C11" s="77"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1"/>
    </row>
    <row r="12" spans="3:27" s="2" customFormat="1" ht="18" customHeight="1" x14ac:dyDescent="0.25">
      <c r="C12" s="77"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1"/>
    </row>
    <row r="13" spans="3:27" s="2" customFormat="1" ht="18" customHeight="1" x14ac:dyDescent="0.25">
      <c r="C13" s="142"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1"/>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1"/>
    </row>
    <row r="15" spans="3:27" s="2" customFormat="1" ht="18" customHeight="1" x14ac:dyDescent="0.25">
      <c r="C15" s="81"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1"/>
    </row>
    <row r="16" spans="3:27" s="2" customFormat="1" ht="18" customHeight="1" x14ac:dyDescent="0.25">
      <c r="C16" s="81"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1"/>
    </row>
    <row r="17" spans="3:27" s="2" customFormat="1" ht="18" customHeight="1" x14ac:dyDescent="0.25">
      <c r="C17" s="142"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1"/>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2" customFormat="1" ht="10" customHeight="1" x14ac:dyDescent="0.25"/>
    <row r="3" spans="3:31" s="192" customFormat="1" ht="10" customHeight="1" x14ac:dyDescent="0.25"/>
    <row r="4" spans="3:31" s="192" customFormat="1" ht="10" customHeight="1" x14ac:dyDescent="0.25"/>
    <row r="5" spans="3:31" s="192" customFormat="1" ht="10" customHeight="1" x14ac:dyDescent="0.25">
      <c r="C5" s="474" t="s">
        <v>596</v>
      </c>
      <c r="D5" s="474"/>
      <c r="E5" s="474"/>
      <c r="F5" s="474"/>
      <c r="G5" s="474"/>
      <c r="H5" s="474"/>
      <c r="I5" s="474"/>
    </row>
    <row r="6" spans="3:31" s="192" customFormat="1" ht="10" customHeight="1" x14ac:dyDescent="0.25">
      <c r="C6" s="474"/>
      <c r="D6" s="474"/>
      <c r="E6" s="474"/>
      <c r="F6" s="474"/>
      <c r="G6" s="474"/>
      <c r="H6" s="474"/>
      <c r="I6" s="474"/>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361"/>
    </row>
    <row r="9" spans="3:31" s="2" customFormat="1" ht="18" customHeight="1" x14ac:dyDescent="0.25">
      <c r="C9" s="138" t="s">
        <v>61</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1"/>
    </row>
    <row r="10" spans="3:31" s="2" customFormat="1" ht="18" customHeight="1" x14ac:dyDescent="0.25">
      <c r="C10" s="77"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1"/>
    </row>
    <row r="11" spans="3:31" s="2" customFormat="1" ht="18" customHeight="1" x14ac:dyDescent="0.25">
      <c r="C11" s="77"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1"/>
    </row>
    <row r="12" spans="3:31" s="2" customFormat="1" ht="18" customHeight="1" x14ac:dyDescent="0.25">
      <c r="C12" s="77"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1"/>
    </row>
    <row r="13" spans="3:31" s="2" customFormat="1" ht="18" customHeight="1" x14ac:dyDescent="0.25">
      <c r="C13" s="142"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1"/>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1"/>
    </row>
    <row r="15" spans="3:31" s="2" customFormat="1" ht="18" customHeight="1" x14ac:dyDescent="0.25">
      <c r="C15" s="81"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1"/>
    </row>
    <row r="16" spans="3:31" s="2" customFormat="1" ht="18" customHeight="1" x14ac:dyDescent="0.25">
      <c r="C16" s="81"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1"/>
    </row>
    <row r="17" spans="3:31" s="2" customFormat="1" ht="18" customHeight="1" x14ac:dyDescent="0.25">
      <c r="C17" s="142"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1"/>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74" t="s">
        <v>595</v>
      </c>
      <c r="D5" s="474"/>
      <c r="E5" s="474"/>
      <c r="F5" s="474"/>
      <c r="G5" s="474"/>
      <c r="H5" s="474"/>
      <c r="I5" s="474"/>
    </row>
    <row r="6" spans="3:27" s="192" customFormat="1" ht="10" customHeight="1" x14ac:dyDescent="0.25">
      <c r="C6" s="474"/>
      <c r="D6" s="474"/>
      <c r="E6" s="474"/>
      <c r="F6" s="474"/>
      <c r="G6" s="474"/>
      <c r="H6" s="474"/>
      <c r="I6" s="474"/>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361"/>
    </row>
    <row r="9" spans="3:27" s="2" customFormat="1" ht="18" customHeight="1" x14ac:dyDescent="0.25">
      <c r="C9" s="138" t="s">
        <v>61</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1"/>
    </row>
    <row r="10" spans="3:27" s="2" customFormat="1" ht="18" customHeight="1" x14ac:dyDescent="0.25">
      <c r="C10" s="77"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1"/>
    </row>
    <row r="11" spans="3:27" s="2" customFormat="1" ht="18" customHeight="1" x14ac:dyDescent="0.25">
      <c r="C11" s="77"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1"/>
    </row>
    <row r="12" spans="3:27" s="2" customFormat="1" ht="18" customHeight="1" x14ac:dyDescent="0.25">
      <c r="C12" s="77"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1"/>
    </row>
    <row r="13" spans="3:27" s="2" customFormat="1" ht="18" customHeight="1" x14ac:dyDescent="0.25">
      <c r="C13" s="142"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1"/>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1"/>
    </row>
    <row r="15" spans="3:27" s="2" customFormat="1" ht="18" customHeight="1" x14ac:dyDescent="0.25">
      <c r="C15" s="81"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1"/>
    </row>
    <row r="16" spans="3:27" s="2" customFormat="1" ht="18" customHeight="1" x14ac:dyDescent="0.25">
      <c r="C16" s="81"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1"/>
    </row>
    <row r="17" spans="1:27" s="2" customFormat="1" ht="18" customHeight="1" x14ac:dyDescent="0.25">
      <c r="C17" s="142"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1"/>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5">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U9" activePane="bottomRight" state="frozen"/>
      <selection activeCell="C17" sqref="C17"/>
      <selection pane="topRight" activeCell="C17" sqref="C17"/>
      <selection pane="bottomLeft" activeCell="C17" sqref="C17"/>
      <selection pane="bottomRight" activeCell="AF17" sqref="AF17"/>
    </sheetView>
  </sheetViews>
  <sheetFormatPr defaultColWidth="12.81640625" defaultRowHeight="12.5" x14ac:dyDescent="0.25"/>
  <cols>
    <col min="1" max="2" width="1.81640625" style="159" customWidth="1"/>
    <col min="3" max="3" width="50.81640625" customWidth="1"/>
    <col min="31" max="31" width="2.1796875" customWidth="1"/>
  </cols>
  <sheetData>
    <row r="1" spans="1:31" s="219" customFormat="1" ht="86.15" customHeight="1" x14ac:dyDescent="0.25">
      <c r="C1" s="221" t="s">
        <v>235</v>
      </c>
    </row>
    <row r="2" spans="1:31" s="223" customFormat="1" ht="10" customHeight="1" x14ac:dyDescent="0.25"/>
    <row r="3" spans="1:31" s="218" customFormat="1" ht="10" customHeight="1" x14ac:dyDescent="0.25"/>
    <row r="4" spans="1:31" s="218" customFormat="1" ht="10" customHeight="1" x14ac:dyDescent="0.25"/>
    <row r="5" spans="1:31" s="218" customFormat="1" ht="10" customHeight="1" x14ac:dyDescent="0.25">
      <c r="C5" s="474" t="s">
        <v>594</v>
      </c>
      <c r="D5" s="474"/>
      <c r="E5" s="474"/>
      <c r="F5" s="474"/>
      <c r="G5" s="474"/>
      <c r="H5" s="474"/>
      <c r="I5" s="474"/>
    </row>
    <row r="6" spans="1:31" s="218" customFormat="1" ht="10" customHeight="1" x14ac:dyDescent="0.25">
      <c r="C6" s="474"/>
      <c r="D6" s="474"/>
      <c r="E6" s="474"/>
      <c r="F6" s="474"/>
      <c r="G6" s="474"/>
      <c r="H6" s="474"/>
      <c r="I6" s="474"/>
    </row>
    <row r="7" spans="1:31" s="2" customFormat="1" ht="18" customHeight="1" x14ac:dyDescent="0.25">
      <c r="A7" s="160"/>
      <c r="B7" s="160"/>
      <c r="C7" s="3"/>
      <c r="D7" s="475" t="s">
        <v>19</v>
      </c>
      <c r="E7" s="475"/>
      <c r="F7" s="475"/>
      <c r="G7" s="475"/>
      <c r="H7" s="475"/>
      <c r="I7" s="475"/>
      <c r="J7" s="475"/>
      <c r="K7" s="475"/>
      <c r="L7" s="475"/>
      <c r="M7" s="475"/>
      <c r="N7" s="475"/>
      <c r="O7" s="475"/>
      <c r="P7" s="475"/>
      <c r="Q7" s="475"/>
      <c r="R7" s="475"/>
      <c r="S7" s="475"/>
    </row>
    <row r="8" spans="1:31" s="2" customFormat="1" ht="18" customHeight="1" x14ac:dyDescent="0.25">
      <c r="A8" s="160"/>
      <c r="B8" s="160"/>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361"/>
    </row>
    <row r="9" spans="1:31" s="2" customFormat="1" ht="18" customHeight="1" x14ac:dyDescent="0.25">
      <c r="C9" s="138" t="s">
        <v>61</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1"/>
    </row>
    <row r="10" spans="1:31" s="2" customFormat="1" ht="18" customHeight="1" x14ac:dyDescent="0.25">
      <c r="C10" s="77"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1"/>
    </row>
    <row r="11" spans="1:31" s="2" customFormat="1" ht="18" customHeight="1" x14ac:dyDescent="0.25">
      <c r="C11" s="77"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1"/>
    </row>
    <row r="12" spans="1:31" s="2" customFormat="1" ht="18" customHeight="1" x14ac:dyDescent="0.25">
      <c r="C12" s="77"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1"/>
    </row>
    <row r="13" spans="1:31" s="2" customFormat="1" ht="18" customHeight="1" x14ac:dyDescent="0.25">
      <c r="C13" s="142"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1"/>
    </row>
    <row r="14" spans="1: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1"/>
    </row>
    <row r="15" spans="1:31" s="2" customFormat="1" ht="18" customHeight="1" x14ac:dyDescent="0.25">
      <c r="C15" s="81"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1"/>
    </row>
    <row r="16" spans="1:31" s="2" customFormat="1" ht="18" customHeight="1" x14ac:dyDescent="0.25">
      <c r="C16" s="81"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1"/>
    </row>
    <row r="17" spans="1:31" s="2" customFormat="1" ht="18" customHeight="1" x14ac:dyDescent="0.25">
      <c r="C17" s="142"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1"/>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74" t="s">
        <v>593</v>
      </c>
      <c r="D5" s="474"/>
      <c r="E5" s="474"/>
      <c r="F5" s="474"/>
      <c r="G5" s="474"/>
      <c r="H5" s="474"/>
      <c r="I5" s="474"/>
    </row>
    <row r="6" spans="3:27" s="218" customFormat="1" ht="10" customHeight="1" x14ac:dyDescent="0.25">
      <c r="C6" s="474"/>
      <c r="D6" s="474"/>
      <c r="E6" s="474"/>
      <c r="F6" s="474"/>
      <c r="G6" s="474"/>
      <c r="H6" s="474"/>
      <c r="I6" s="474"/>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361"/>
    </row>
    <row r="9" spans="3:27" s="2" customFormat="1" ht="18" customHeight="1" x14ac:dyDescent="0.25">
      <c r="C9" s="138" t="s">
        <v>61</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1"/>
    </row>
    <row r="10" spans="3:27" s="2" customFormat="1" ht="18" customHeight="1" x14ac:dyDescent="0.25">
      <c r="C10" s="77"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1"/>
    </row>
    <row r="11" spans="3:27" s="2" customFormat="1" ht="18" customHeight="1" x14ac:dyDescent="0.25">
      <c r="C11" s="77"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1"/>
    </row>
    <row r="12" spans="3:27" s="2" customFormat="1" ht="18" customHeight="1" x14ac:dyDescent="0.25">
      <c r="C12" s="77"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1"/>
    </row>
    <row r="13" spans="3:27" s="2" customFormat="1" ht="18" customHeight="1" x14ac:dyDescent="0.25">
      <c r="C13" s="233" t="s">
        <v>60</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1"/>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1"/>
    </row>
    <row r="15" spans="3:27" s="2" customFormat="1" ht="18" customHeight="1" x14ac:dyDescent="0.25">
      <c r="C15" s="382" t="s">
        <v>100</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1"/>
    </row>
    <row r="16" spans="3:27" s="2" customFormat="1" ht="18" customHeight="1" x14ac:dyDescent="0.25">
      <c r="C16" s="382" t="s">
        <v>101</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1"/>
    </row>
    <row r="17" spans="1:27" s="2" customFormat="1" ht="18" customHeight="1" x14ac:dyDescent="0.25">
      <c r="C17" s="233" t="s">
        <v>60</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1"/>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19" customFormat="1" ht="86.15" customHeight="1" x14ac:dyDescent="0.25">
      <c r="C1" s="221" t="s">
        <v>235</v>
      </c>
    </row>
    <row r="2" spans="1:31" s="223" customFormat="1" ht="10" customHeight="1" x14ac:dyDescent="0.25">
      <c r="A2" s="224"/>
      <c r="B2" s="224"/>
      <c r="C2" s="224"/>
    </row>
    <row r="3" spans="1:31" s="218" customFormat="1" ht="10" customHeight="1" x14ac:dyDescent="0.25">
      <c r="A3" s="292"/>
      <c r="B3" s="292"/>
      <c r="C3" s="292"/>
    </row>
    <row r="4" spans="1:31" s="218" customFormat="1" ht="10" customHeight="1" x14ac:dyDescent="0.25">
      <c r="A4" s="292"/>
      <c r="B4" s="292"/>
      <c r="C4" s="292"/>
    </row>
    <row r="5" spans="1:31" s="218" customFormat="1" ht="10" customHeight="1" x14ac:dyDescent="0.25">
      <c r="A5" s="292"/>
      <c r="B5" s="292"/>
      <c r="C5" s="474" t="s">
        <v>592</v>
      </c>
      <c r="D5" s="474"/>
      <c r="E5" s="474"/>
      <c r="F5" s="474"/>
      <c r="G5" s="474"/>
      <c r="H5" s="474"/>
      <c r="I5" s="474"/>
    </row>
    <row r="6" spans="1:31" s="218" customFormat="1" ht="10" customHeight="1" x14ac:dyDescent="0.25">
      <c r="A6" s="292"/>
      <c r="B6" s="292"/>
      <c r="C6" s="474"/>
      <c r="D6" s="474"/>
      <c r="E6" s="474"/>
      <c r="F6" s="474"/>
      <c r="G6" s="474"/>
      <c r="H6" s="474"/>
      <c r="I6" s="474"/>
    </row>
    <row r="7" spans="1:31" s="2" customFormat="1" ht="18" customHeight="1" x14ac:dyDescent="0.25">
      <c r="C7" s="3"/>
      <c r="D7" s="489" t="s">
        <v>19</v>
      </c>
      <c r="E7" s="489"/>
      <c r="F7" s="489"/>
      <c r="G7" s="489"/>
      <c r="H7" s="489"/>
      <c r="I7" s="489"/>
      <c r="J7" s="489"/>
      <c r="K7" s="489"/>
      <c r="L7" s="489"/>
      <c r="M7" s="489"/>
      <c r="N7" s="489"/>
      <c r="O7" s="489"/>
      <c r="P7" s="489"/>
      <c r="Q7" s="489"/>
      <c r="R7" s="489"/>
      <c r="S7" s="489"/>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361"/>
    </row>
    <row r="9" spans="1:31" s="2" customFormat="1" ht="18" customHeight="1" x14ac:dyDescent="0.25">
      <c r="C9" s="71" t="s">
        <v>61</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1"/>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1"/>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1"/>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1"/>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1"/>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1"/>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1"/>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1"/>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1"/>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235</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74" t="s">
        <v>591</v>
      </c>
      <c r="D5" s="474"/>
      <c r="E5" s="474"/>
      <c r="F5" s="474"/>
      <c r="G5" s="474"/>
      <c r="H5" s="474"/>
      <c r="I5" s="474"/>
    </row>
    <row r="6" spans="3:31" s="218" customFormat="1" ht="10" customHeight="1" x14ac:dyDescent="0.25">
      <c r="C6" s="474"/>
      <c r="D6" s="474"/>
      <c r="E6" s="474"/>
      <c r="F6" s="474"/>
      <c r="G6" s="474"/>
      <c r="H6" s="474"/>
      <c r="I6" s="474"/>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361"/>
    </row>
    <row r="9" spans="3:31" s="2" customFormat="1" ht="18" customHeight="1" x14ac:dyDescent="0.2">
      <c r="C9" s="74" t="s">
        <v>67</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1"/>
    </row>
    <row r="10" spans="3:31" s="2" customFormat="1" ht="18" customHeight="1" x14ac:dyDescent="0.25">
      <c r="C10" s="72" t="s">
        <v>250</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1"/>
    </row>
    <row r="11" spans="3:31" s="2" customFormat="1" ht="18" customHeight="1" x14ac:dyDescent="0.25">
      <c r="C11" s="72" t="s">
        <v>130</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1"/>
    </row>
    <row r="12" spans="3:31" s="2" customFormat="1" ht="18" customHeight="1" x14ac:dyDescent="0.25">
      <c r="C12" s="385" t="s">
        <v>63</v>
      </c>
      <c r="D12" s="75" t="s">
        <v>486</v>
      </c>
      <c r="E12" s="75" t="s">
        <v>486</v>
      </c>
      <c r="F12" s="75" t="s">
        <v>486</v>
      </c>
      <c r="G12" s="75" t="s">
        <v>486</v>
      </c>
      <c r="H12" s="75" t="s">
        <v>486</v>
      </c>
      <c r="I12" s="75" t="s">
        <v>486</v>
      </c>
      <c r="J12" s="75" t="s">
        <v>486</v>
      </c>
      <c r="K12" s="75" t="s">
        <v>486</v>
      </c>
      <c r="L12" s="75" t="s">
        <v>486</v>
      </c>
      <c r="M12" s="75" t="s">
        <v>486</v>
      </c>
      <c r="N12" s="75" t="s">
        <v>486</v>
      </c>
      <c r="O12" s="75" t="s">
        <v>486</v>
      </c>
      <c r="P12" s="75" t="s">
        <v>486</v>
      </c>
      <c r="Q12" s="75" t="s">
        <v>486</v>
      </c>
      <c r="R12" s="75" t="s">
        <v>486</v>
      </c>
      <c r="S12" s="75" t="s">
        <v>486</v>
      </c>
      <c r="T12" s="75" t="s">
        <v>486</v>
      </c>
      <c r="U12" s="75" t="s">
        <v>486</v>
      </c>
      <c r="V12" s="75" t="s">
        <v>486</v>
      </c>
      <c r="W12" s="75" t="s">
        <v>486</v>
      </c>
      <c r="X12" s="75" t="s">
        <v>486</v>
      </c>
      <c r="Y12" s="75" t="s">
        <v>486</v>
      </c>
      <c r="Z12" s="75" t="s">
        <v>486</v>
      </c>
      <c r="AA12" s="75" t="s">
        <v>486</v>
      </c>
      <c r="AB12" s="75" t="s">
        <v>486</v>
      </c>
      <c r="AC12" s="75" t="s">
        <v>486</v>
      </c>
      <c r="AD12" s="75" t="s">
        <v>486</v>
      </c>
      <c r="AE12" s="361"/>
    </row>
    <row r="13" spans="3:31" s="2" customFormat="1" ht="18" customHeight="1" x14ac:dyDescent="0.25">
      <c r="C13" s="106" t="s">
        <v>251</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C17" sqref="C17"/>
      <selection pane="topRight" activeCell="C17" sqref="C17"/>
      <selection pane="bottomLeft" activeCell="C17" sqref="C17"/>
      <selection pane="bottomRight" activeCell="C17" sqref="C17"/>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235</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74" t="s">
        <v>590</v>
      </c>
      <c r="D5" s="474"/>
      <c r="E5" s="474"/>
      <c r="F5" s="474"/>
      <c r="G5" s="474"/>
      <c r="H5" s="474"/>
      <c r="I5" s="474"/>
    </row>
    <row r="6" spans="3:27" s="192" customFormat="1" ht="10" customHeight="1" x14ac:dyDescent="0.25">
      <c r="C6" s="474"/>
      <c r="D6" s="474"/>
      <c r="E6" s="474"/>
      <c r="F6" s="474"/>
      <c r="G6" s="474"/>
      <c r="H6" s="474"/>
      <c r="I6" s="474"/>
    </row>
    <row r="7" spans="3:27" s="2" customFormat="1" ht="18" customHeight="1" x14ac:dyDescent="0.25">
      <c r="C7" s="3"/>
      <c r="D7" s="475" t="s">
        <v>17</v>
      </c>
      <c r="E7" s="475"/>
      <c r="F7" s="475"/>
      <c r="G7" s="475"/>
      <c r="H7" s="475"/>
      <c r="I7" s="475"/>
      <c r="J7" s="475"/>
      <c r="K7" s="475"/>
      <c r="L7" s="475"/>
      <c r="M7" s="475"/>
      <c r="N7" s="475"/>
      <c r="O7" s="475"/>
    </row>
    <row r="8" spans="3:27" s="2" customFormat="1" ht="18" customHeight="1" x14ac:dyDescent="0.25">
      <c r="C8" s="8" t="s">
        <v>18</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361"/>
    </row>
    <row r="9" spans="3:27" s="2" customFormat="1" ht="18" customHeight="1" x14ac:dyDescent="0.25">
      <c r="C9" s="107" t="s">
        <v>203</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1"/>
    </row>
    <row r="10" spans="3:27" s="2" customFormat="1" ht="18" customHeight="1" x14ac:dyDescent="0.25">
      <c r="C10" s="108" t="s">
        <v>204</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1"/>
    </row>
    <row r="11" spans="3:27" s="2" customFormat="1" ht="18" customHeight="1" x14ac:dyDescent="0.25">
      <c r="C11" s="108" t="s">
        <v>205</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1"/>
    </row>
    <row r="12" spans="3:27" s="2" customFormat="1" ht="18" customHeight="1" x14ac:dyDescent="0.25">
      <c r="C12" s="108" t="s">
        <v>206</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1"/>
    </row>
    <row r="13" spans="3:27" s="2" customFormat="1" ht="18" customHeight="1" x14ac:dyDescent="0.25">
      <c r="C13" s="108" t="s">
        <v>143</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1"/>
    </row>
    <row r="14" spans="3:27" s="2" customFormat="1" ht="18" customHeight="1" x14ac:dyDescent="0.25">
      <c r="C14" s="109" t="s">
        <v>188</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1"/>
    </row>
    <row r="15" spans="3:27" s="2" customFormat="1" ht="18" customHeight="1" x14ac:dyDescent="0.25">
      <c r="C15" s="108" t="s">
        <v>204</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1"/>
    </row>
    <row r="16" spans="3:27" s="2" customFormat="1" ht="18" customHeight="1" x14ac:dyDescent="0.25">
      <c r="C16" s="108" t="s">
        <v>205</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1"/>
    </row>
    <row r="17" spans="3:27" s="2" customFormat="1" ht="18" customHeight="1" x14ac:dyDescent="0.25">
      <c r="C17" s="108" t="s">
        <v>206</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1"/>
    </row>
    <row r="18" spans="3:27" s="2" customFormat="1" ht="18" customHeight="1" x14ac:dyDescent="0.25">
      <c r="C18" s="108" t="s">
        <v>143</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1"/>
    </row>
    <row r="19" spans="3:27" s="2" customFormat="1" ht="18" customHeight="1" x14ac:dyDescent="0.25">
      <c r="C19" s="109" t="s">
        <v>136</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1"/>
    </row>
    <row r="20" spans="3:27" s="2" customFormat="1" ht="18" customHeight="1" x14ac:dyDescent="0.25">
      <c r="C20" s="108" t="s">
        <v>204</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1"/>
    </row>
    <row r="21" spans="3:27" s="2" customFormat="1" ht="18" customHeight="1" x14ac:dyDescent="0.25">
      <c r="C21" s="108" t="s">
        <v>205</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1"/>
    </row>
    <row r="22" spans="3:27" s="2" customFormat="1" ht="18" customHeight="1" x14ac:dyDescent="0.25">
      <c r="C22" s="108" t="s">
        <v>206</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1"/>
    </row>
    <row r="23" spans="3:27" s="2" customFormat="1" ht="18" customHeight="1" x14ac:dyDescent="0.25">
      <c r="C23" s="295"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1"/>
    </row>
    <row r="24" spans="3:27" x14ac:dyDescent="0.25">
      <c r="N24" s="2"/>
      <c r="O24" s="2"/>
    </row>
    <row r="25" spans="3:27" x14ac:dyDescent="0.25">
      <c r="E25" s="366"/>
      <c r="F25" s="366"/>
      <c r="G25" s="366"/>
      <c r="H25" s="366"/>
      <c r="I25" s="366"/>
      <c r="J25" s="366"/>
      <c r="K25" s="366"/>
      <c r="L25" s="366"/>
      <c r="M25" s="366"/>
      <c r="N25" s="366"/>
      <c r="O25" s="366"/>
      <c r="P25" s="366"/>
      <c r="Q25" s="366"/>
      <c r="R25" s="366"/>
      <c r="S25" s="366"/>
      <c r="T25" s="366"/>
      <c r="U25" s="366"/>
      <c r="V25" s="366"/>
      <c r="W25" s="366"/>
      <c r="X25" s="366"/>
      <c r="Y25" s="366"/>
      <c r="Z25" s="366"/>
    </row>
    <row r="26" spans="3:27" x14ac:dyDescent="0.25">
      <c r="D26" s="366"/>
      <c r="E26" s="366"/>
      <c r="F26" s="366"/>
      <c r="G26" s="366"/>
      <c r="H26" s="366"/>
      <c r="I26" s="366"/>
      <c r="J26" s="366"/>
      <c r="K26" s="366"/>
      <c r="L26" s="366"/>
      <c r="M26" s="366"/>
      <c r="N26" s="366"/>
      <c r="O26" s="366"/>
      <c r="P26" s="366"/>
      <c r="Q26" s="366"/>
      <c r="R26" s="366"/>
      <c r="S26" s="366"/>
      <c r="T26" s="366"/>
      <c r="U26" s="366"/>
      <c r="V26" s="366"/>
      <c r="W26" s="366"/>
      <c r="X26" s="366"/>
      <c r="Y26" s="366"/>
      <c r="Z26" s="366"/>
    </row>
    <row r="27" spans="3:27"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row>
    <row r="28" spans="3:27" x14ac:dyDescent="0.25">
      <c r="D28" s="366"/>
      <c r="E28" s="366"/>
      <c r="F28" s="366"/>
      <c r="G28" s="366"/>
      <c r="H28" s="366"/>
      <c r="I28" s="366"/>
      <c r="J28" s="366"/>
      <c r="K28" s="366"/>
      <c r="L28" s="366"/>
      <c r="M28" s="366"/>
      <c r="N28" s="366"/>
      <c r="O28" s="366"/>
      <c r="P28" s="366"/>
      <c r="Q28" s="366"/>
      <c r="R28" s="366"/>
      <c r="S28" s="366"/>
      <c r="T28" s="366"/>
      <c r="U28" s="366"/>
      <c r="V28" s="366"/>
      <c r="W28" s="366"/>
      <c r="X28" s="366"/>
      <c r="Y28" s="366"/>
      <c r="Z28" s="366"/>
    </row>
    <row r="29" spans="3:27" x14ac:dyDescent="0.25">
      <c r="D29" s="366"/>
      <c r="E29" s="366"/>
      <c r="F29" s="366"/>
      <c r="G29" s="366"/>
      <c r="H29" s="366"/>
      <c r="I29" s="366"/>
      <c r="J29" s="366"/>
      <c r="K29" s="366"/>
      <c r="L29" s="366"/>
      <c r="M29" s="366"/>
      <c r="N29" s="366"/>
      <c r="O29" s="366"/>
      <c r="P29" s="366"/>
      <c r="Q29" s="366"/>
      <c r="R29" s="366"/>
      <c r="S29" s="366"/>
      <c r="T29" s="366"/>
      <c r="U29" s="366"/>
      <c r="V29" s="366"/>
      <c r="W29" s="366"/>
      <c r="X29" s="366"/>
      <c r="Y29" s="366"/>
      <c r="Z29" s="366"/>
    </row>
    <row r="30" spans="3:27" x14ac:dyDescent="0.25">
      <c r="D30" s="366"/>
      <c r="E30" s="366"/>
      <c r="F30" s="366"/>
      <c r="G30" s="366"/>
      <c r="H30" s="366"/>
      <c r="I30" s="366"/>
      <c r="J30" s="366"/>
      <c r="K30" s="366"/>
      <c r="L30" s="366"/>
      <c r="M30" s="366"/>
      <c r="N30" s="366"/>
      <c r="O30" s="366"/>
      <c r="P30" s="366"/>
      <c r="Q30" s="366"/>
      <c r="R30" s="366"/>
      <c r="S30" s="366"/>
      <c r="T30" s="366"/>
      <c r="U30" s="366"/>
      <c r="V30" s="366"/>
      <c r="W30" s="366"/>
      <c r="X30" s="366"/>
      <c r="Y30" s="366"/>
      <c r="Z30" s="366"/>
    </row>
    <row r="31" spans="3:27" x14ac:dyDescent="0.25">
      <c r="D31" s="366"/>
      <c r="E31" s="366"/>
      <c r="F31" s="366"/>
      <c r="G31" s="366"/>
      <c r="H31" s="366"/>
      <c r="I31" s="366"/>
      <c r="J31" s="366"/>
      <c r="K31" s="366"/>
      <c r="L31" s="366"/>
      <c r="M31" s="366"/>
      <c r="N31" s="366"/>
      <c r="O31" s="366"/>
      <c r="P31" s="366"/>
      <c r="Q31" s="366"/>
      <c r="R31" s="366"/>
      <c r="S31" s="366"/>
      <c r="T31" s="366"/>
      <c r="U31" s="366"/>
      <c r="V31" s="366"/>
      <c r="W31" s="366"/>
      <c r="X31" s="366"/>
      <c r="Y31" s="366"/>
      <c r="Z31" s="366"/>
    </row>
    <row r="32" spans="3:27" x14ac:dyDescent="0.25">
      <c r="D32" s="366"/>
      <c r="E32" s="366"/>
      <c r="F32" s="366"/>
      <c r="G32" s="366"/>
      <c r="H32" s="366"/>
      <c r="I32" s="366"/>
      <c r="J32" s="366"/>
      <c r="K32" s="366"/>
      <c r="L32" s="366"/>
      <c r="M32" s="366"/>
      <c r="N32" s="366"/>
      <c r="O32" s="366"/>
      <c r="P32" s="366"/>
      <c r="Q32" s="366"/>
      <c r="R32" s="366"/>
      <c r="S32" s="366"/>
      <c r="T32" s="366"/>
      <c r="U32" s="366"/>
      <c r="V32" s="366"/>
      <c r="W32" s="366"/>
      <c r="X32" s="366"/>
      <c r="Y32" s="366"/>
      <c r="Z32" s="366"/>
    </row>
    <row r="33" spans="4:26" x14ac:dyDescent="0.25">
      <c r="D33" s="366"/>
      <c r="E33" s="366"/>
      <c r="F33" s="366"/>
      <c r="G33" s="366"/>
      <c r="H33" s="366"/>
      <c r="I33" s="366"/>
      <c r="J33" s="366"/>
      <c r="K33" s="366"/>
      <c r="L33" s="366"/>
      <c r="M33" s="366"/>
      <c r="N33" s="366"/>
      <c r="O33" s="366"/>
      <c r="P33" s="366"/>
      <c r="Q33" s="366"/>
      <c r="R33" s="366"/>
      <c r="S33" s="366"/>
      <c r="T33" s="366"/>
      <c r="U33" s="366"/>
      <c r="V33" s="366"/>
      <c r="W33" s="366"/>
      <c r="X33" s="366"/>
      <c r="Y33" s="366"/>
      <c r="Z33" s="366"/>
    </row>
    <row r="34" spans="4:26" x14ac:dyDescent="0.25">
      <c r="D34" s="366"/>
      <c r="E34" s="366"/>
      <c r="F34" s="366"/>
      <c r="G34" s="366"/>
      <c r="H34" s="366"/>
      <c r="I34" s="366"/>
      <c r="J34" s="366"/>
      <c r="K34" s="366"/>
      <c r="L34" s="366"/>
      <c r="M34" s="366"/>
      <c r="N34" s="366"/>
      <c r="O34" s="366"/>
      <c r="P34" s="366"/>
      <c r="Q34" s="366"/>
      <c r="R34" s="366"/>
      <c r="S34" s="366"/>
      <c r="T34" s="366"/>
      <c r="U34" s="366"/>
      <c r="V34" s="366"/>
      <c r="W34" s="366"/>
      <c r="X34" s="366"/>
      <c r="Y34" s="366"/>
      <c r="Z34" s="366"/>
    </row>
    <row r="35" spans="4:26" x14ac:dyDescent="0.25">
      <c r="D35" s="366"/>
      <c r="E35" s="366"/>
      <c r="F35" s="366"/>
      <c r="G35" s="366"/>
      <c r="H35" s="366"/>
      <c r="I35" s="366"/>
      <c r="J35" s="366"/>
      <c r="K35" s="366"/>
      <c r="L35" s="366"/>
      <c r="M35" s="366"/>
      <c r="N35" s="366"/>
      <c r="O35" s="366"/>
      <c r="P35" s="366"/>
      <c r="Q35" s="366"/>
      <c r="R35" s="366"/>
      <c r="S35" s="366"/>
      <c r="T35" s="366"/>
      <c r="U35" s="366"/>
      <c r="V35" s="366"/>
      <c r="W35" s="366"/>
      <c r="X35" s="366"/>
      <c r="Y35" s="366"/>
      <c r="Z35" s="366"/>
    </row>
    <row r="36" spans="4:26" x14ac:dyDescent="0.25">
      <c r="D36" s="366"/>
      <c r="E36" s="366"/>
      <c r="F36" s="366"/>
      <c r="G36" s="366"/>
      <c r="H36" s="366"/>
      <c r="I36" s="366"/>
      <c r="J36" s="366"/>
      <c r="K36" s="366"/>
      <c r="L36" s="366"/>
      <c r="M36" s="366"/>
      <c r="N36" s="366"/>
      <c r="O36" s="366"/>
      <c r="P36" s="366"/>
      <c r="Q36" s="366"/>
      <c r="R36" s="366"/>
      <c r="S36" s="366"/>
      <c r="T36" s="366"/>
      <c r="U36" s="366"/>
      <c r="V36" s="366"/>
      <c r="W36" s="366"/>
      <c r="X36" s="366"/>
      <c r="Y36" s="366"/>
      <c r="Z36" s="366"/>
    </row>
    <row r="37" spans="4:26" x14ac:dyDescent="0.25">
      <c r="D37" s="366"/>
      <c r="E37" s="366"/>
      <c r="F37" s="366"/>
      <c r="G37" s="366"/>
      <c r="H37" s="366"/>
      <c r="I37" s="366"/>
      <c r="J37" s="366"/>
      <c r="K37" s="366"/>
      <c r="L37" s="366"/>
      <c r="M37" s="366"/>
      <c r="N37" s="366"/>
      <c r="O37" s="366"/>
      <c r="P37" s="366"/>
      <c r="Q37" s="366"/>
      <c r="R37" s="366"/>
      <c r="S37" s="366"/>
      <c r="T37" s="366"/>
      <c r="U37" s="366"/>
      <c r="V37" s="366"/>
      <c r="W37" s="366"/>
      <c r="X37" s="366"/>
      <c r="Y37" s="366"/>
      <c r="Z37" s="366"/>
    </row>
    <row r="38" spans="4:26" x14ac:dyDescent="0.25">
      <c r="D38" s="366"/>
      <c r="E38" s="366"/>
      <c r="F38" s="366"/>
      <c r="G38" s="366"/>
      <c r="H38" s="366"/>
      <c r="I38" s="366"/>
      <c r="J38" s="366"/>
      <c r="K38" s="366"/>
      <c r="L38" s="366"/>
      <c r="M38" s="366"/>
      <c r="N38" s="366"/>
      <c r="O38" s="366"/>
      <c r="P38" s="366"/>
      <c r="Q38" s="366"/>
      <c r="R38" s="366"/>
      <c r="S38" s="366"/>
      <c r="T38" s="366"/>
      <c r="U38" s="366"/>
      <c r="V38" s="366"/>
      <c r="W38" s="366"/>
      <c r="X38" s="366"/>
      <c r="Y38" s="366"/>
      <c r="Z38" s="366"/>
    </row>
    <row r="39" spans="4:26" x14ac:dyDescent="0.25">
      <c r="D39" s="366"/>
      <c r="E39" s="366"/>
      <c r="F39" s="366"/>
      <c r="G39" s="366"/>
      <c r="H39" s="366"/>
      <c r="I39" s="366"/>
      <c r="J39" s="366"/>
      <c r="K39" s="366"/>
      <c r="L39" s="366"/>
      <c r="M39" s="366"/>
      <c r="N39" s="366"/>
      <c r="O39" s="366"/>
      <c r="P39" s="366"/>
      <c r="Q39" s="366"/>
      <c r="R39" s="366"/>
      <c r="S39" s="366"/>
      <c r="T39" s="366"/>
      <c r="U39" s="366"/>
      <c r="V39" s="366"/>
      <c r="W39" s="366"/>
      <c r="X39" s="366"/>
      <c r="Y39" s="366"/>
      <c r="Z39" s="366"/>
    </row>
    <row r="40" spans="4:26" x14ac:dyDescent="0.25">
      <c r="D40" s="366"/>
      <c r="E40" s="366"/>
      <c r="F40" s="366"/>
      <c r="G40" s="366"/>
      <c r="H40" s="366"/>
      <c r="I40" s="366"/>
      <c r="J40" s="366"/>
      <c r="K40" s="366"/>
      <c r="L40" s="366"/>
      <c r="M40" s="366"/>
      <c r="N40" s="366"/>
      <c r="O40" s="366"/>
      <c r="P40" s="366"/>
      <c r="Q40" s="366"/>
      <c r="R40" s="366"/>
      <c r="S40" s="366"/>
      <c r="T40" s="366"/>
      <c r="U40" s="366"/>
      <c r="V40" s="366"/>
      <c r="W40" s="366"/>
      <c r="X40" s="366"/>
      <c r="Y40" s="366"/>
      <c r="Z40" s="366"/>
    </row>
    <row r="41" spans="4:26" x14ac:dyDescent="0.25">
      <c r="D41" s="366"/>
      <c r="E41" s="366"/>
      <c r="F41" s="366"/>
      <c r="G41" s="366"/>
      <c r="H41" s="366"/>
      <c r="I41" s="366"/>
      <c r="J41" s="366"/>
      <c r="K41" s="366"/>
      <c r="L41" s="366"/>
      <c r="M41" s="366"/>
      <c r="N41" s="366"/>
      <c r="O41" s="366"/>
      <c r="P41" s="366"/>
      <c r="Q41" s="366"/>
      <c r="R41" s="366"/>
      <c r="S41" s="366"/>
      <c r="T41" s="366"/>
      <c r="U41" s="366"/>
      <c r="V41" s="366"/>
      <c r="W41" s="366"/>
      <c r="X41" s="366"/>
      <c r="Y41" s="366"/>
      <c r="Z41" s="366"/>
    </row>
    <row r="42" spans="4:26" x14ac:dyDescent="0.25">
      <c r="D42" s="366"/>
      <c r="E42" s="366"/>
      <c r="F42" s="366"/>
      <c r="G42" s="366"/>
      <c r="H42" s="366"/>
      <c r="I42" s="366"/>
      <c r="J42" s="366"/>
      <c r="K42" s="366"/>
      <c r="L42" s="366"/>
      <c r="M42" s="366"/>
      <c r="N42" s="366"/>
      <c r="O42" s="366"/>
      <c r="P42" s="366"/>
      <c r="Q42" s="366"/>
      <c r="R42" s="366"/>
      <c r="S42" s="366"/>
      <c r="T42" s="366"/>
      <c r="U42" s="366"/>
      <c r="V42" s="366"/>
      <c r="W42" s="366"/>
      <c r="X42" s="366"/>
      <c r="Y42" s="366"/>
      <c r="Z42" s="366"/>
    </row>
    <row r="43" spans="4:26" x14ac:dyDescent="0.25">
      <c r="D43" s="366"/>
      <c r="E43" s="15"/>
      <c r="N43" s="2"/>
      <c r="O43" s="2"/>
    </row>
    <row r="44" spans="4:26" x14ac:dyDescent="0.25">
      <c r="D44" s="366"/>
      <c r="N44" s="2"/>
      <c r="O44" s="2"/>
    </row>
    <row r="45" spans="4:26" x14ac:dyDescent="0.25">
      <c r="D45" s="366"/>
      <c r="N45" s="2"/>
      <c r="O45" s="2"/>
    </row>
    <row r="46" spans="4:26" x14ac:dyDescent="0.25">
      <c r="D46" s="366"/>
      <c r="N46" s="2"/>
      <c r="O46" s="2"/>
    </row>
    <row r="47" spans="4:26" x14ac:dyDescent="0.25">
      <c r="D47" s="366"/>
      <c r="N47" s="2"/>
      <c r="O47" s="2"/>
    </row>
    <row r="48" spans="4:26" x14ac:dyDescent="0.25">
      <c r="D48" s="366"/>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V40"/>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 min="36" max="36" width="14.08984375" bestFit="1"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638</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row>
    <row r="10" spans="3:48"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row>
    <row r="11" spans="3:48"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5060.6927599983201</v>
      </c>
    </row>
    <row r="12" spans="3:48"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row>
    <row r="13" spans="3:48" s="2" customFormat="1" ht="18" customHeight="1" x14ac:dyDescent="0.25">
      <c r="C13" s="83"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row>
    <row r="14" spans="3:48" s="2" customFormat="1" ht="18" customHeight="1" x14ac:dyDescent="0.25">
      <c r="C14" s="83"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c r="AT14" s="232">
        <v>-7713.0145700000003</v>
      </c>
      <c r="AU14" s="232">
        <v>-28505.161710000099</v>
      </c>
      <c r="AV14" s="232">
        <v>-29081.271069999999</v>
      </c>
    </row>
    <row r="15" spans="3:48" s="2" customFormat="1" ht="18" customHeight="1" x14ac:dyDescent="0.25">
      <c r="C15" s="83"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c r="AT15" s="232">
        <v>-178249.02311000001</v>
      </c>
      <c r="AU15" s="232">
        <v>-175330.89767999994</v>
      </c>
      <c r="AV15" s="232">
        <v>-183073.26608999999</v>
      </c>
    </row>
    <row r="16" spans="3:48" s="2" customFormat="1" ht="18" customHeight="1" x14ac:dyDescent="0.25">
      <c r="C16" s="83" t="s">
        <v>523</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v>-7.9049999999999995E-2</v>
      </c>
      <c r="AO16" s="232">
        <v>-0.30034999999999995</v>
      </c>
      <c r="AP16" s="232">
        <v>-0.78559000000000001</v>
      </c>
      <c r="AQ16" s="232">
        <v>-1.10528</v>
      </c>
      <c r="AR16" s="232">
        <v>-2.4522199999999996</v>
      </c>
      <c r="AS16" s="232">
        <v>-49.841540000000002</v>
      </c>
      <c r="AT16" s="232">
        <v>-52.721779999999988</v>
      </c>
      <c r="AU16" s="232">
        <v>-48.579080000000005</v>
      </c>
      <c r="AV16" s="232">
        <v>-53.109660000000005</v>
      </c>
    </row>
    <row r="17" spans="3:48" s="2" customFormat="1" ht="18" customHeight="1" x14ac:dyDescent="0.25">
      <c r="C17" s="83"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c r="AT17" s="232">
        <v>-8485.3917300000048</v>
      </c>
      <c r="AU17" s="232">
        <v>1488.3438100000023</v>
      </c>
      <c r="AV17" s="232">
        <v>9317.0039800000013</v>
      </c>
    </row>
    <row r="18" spans="3:48"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row>
    <row r="19" spans="3:48" s="2" customFormat="1" ht="18" customHeight="1" x14ac:dyDescent="0.25">
      <c r="C19" s="83"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c r="AT19" s="232">
        <v>50559.193150000006</v>
      </c>
      <c r="AU19" s="232">
        <v>39913.264409999982</v>
      </c>
      <c r="AV19" s="232">
        <v>24029.250960000001</v>
      </c>
    </row>
    <row r="20" spans="3:48" s="2" customFormat="1" ht="18" customHeight="1" x14ac:dyDescent="0.25">
      <c r="C20" s="83"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c r="AT20" s="232">
        <v>-718.63229999999999</v>
      </c>
      <c r="AU20" s="232">
        <v>716.28098</v>
      </c>
      <c r="AV20" s="232">
        <v>-4177.22235</v>
      </c>
    </row>
    <row r="21" spans="3:48" s="2" customFormat="1" ht="18" customHeight="1" x14ac:dyDescent="0.25">
      <c r="C21" s="33" t="s">
        <v>82</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c r="AT21" s="232">
        <v>204.71482000000029</v>
      </c>
      <c r="AU21" s="232">
        <v>-5047.3702899999998</v>
      </c>
      <c r="AV21" s="232">
        <v>-3229.46866</v>
      </c>
    </row>
    <row r="22" spans="3:48" s="2" customFormat="1" ht="18" customHeight="1" x14ac:dyDescent="0.25">
      <c r="C22" s="33" t="s">
        <v>94</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c r="AT22" s="232">
        <v>-33.632559999999998</v>
      </c>
      <c r="AU22" s="232">
        <v>-29.302810000000004</v>
      </c>
      <c r="AV22" s="232">
        <v>-25.769359999999999</v>
      </c>
    </row>
    <row r="23" spans="3:48" s="2" customFormat="1" ht="18" customHeight="1" x14ac:dyDescent="0.25">
      <c r="C23" s="33" t="s">
        <v>23</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c r="AT23" s="232">
        <v>-90941.275009999998</v>
      </c>
      <c r="AU23" s="232">
        <v>-119880.61456</v>
      </c>
      <c r="AV23" s="232">
        <v>-97079.46226</v>
      </c>
    </row>
    <row r="24" spans="3:48" s="2" customFormat="1" ht="18" customHeight="1" x14ac:dyDescent="0.25">
      <c r="C24" s="33" t="s">
        <v>29</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c r="AT24" s="232">
        <v>-66682.215530000001</v>
      </c>
      <c r="AU24" s="232">
        <v>-62776.972849999991</v>
      </c>
      <c r="AV24" s="232">
        <v>-65237.617810000003</v>
      </c>
    </row>
    <row r="25" spans="3:48" s="2" customFormat="1" ht="18" customHeight="1" x14ac:dyDescent="0.25">
      <c r="C25" s="33" t="s">
        <v>85</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c r="AT25" s="232">
        <v>-5615.9723700000013</v>
      </c>
      <c r="AU25" s="232">
        <v>-6124.9517099999994</v>
      </c>
      <c r="AV25" s="232">
        <v>-5331.5695300000007</v>
      </c>
    </row>
    <row r="26" spans="3:48"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row>
    <row r="27" spans="3:48"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c r="AT27" s="232">
        <v>9195937.6554100011</v>
      </c>
      <c r="AU27" s="232">
        <v>7618808.5159999998</v>
      </c>
      <c r="AV27" s="232">
        <v>9294652.8018999994</v>
      </c>
    </row>
    <row r="28" spans="3:48"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c r="AT28" s="232">
        <v>-9230773.0279899985</v>
      </c>
      <c r="AU28" s="232">
        <v>-7358532.356130003</v>
      </c>
      <c r="AV28" s="232">
        <v>-9048061.5665000007</v>
      </c>
    </row>
    <row r="29" spans="3:48"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row>
    <row r="30" spans="3:48"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734975.91938999551</v>
      </c>
    </row>
    <row r="31" spans="3:48"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c r="AT31" s="232">
        <v>0.83397000000000121</v>
      </c>
      <c r="AU31" s="232">
        <v>39.217440000000003</v>
      </c>
      <c r="AV31" s="232">
        <v>25.713570000000001</v>
      </c>
    </row>
    <row r="32" spans="3:48"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735001.63295999554</v>
      </c>
    </row>
    <row r="33" spans="2:48"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c r="AT33" s="232">
        <v>-200156.38818000001</v>
      </c>
      <c r="AU33" s="232">
        <v>-140016.54525999996</v>
      </c>
      <c r="AV33" s="232">
        <v>-295646.69524000003</v>
      </c>
    </row>
    <row r="34" spans="2:48"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c r="AT34" s="232">
        <v>-5208.6053000000002</v>
      </c>
      <c r="AU34" s="232">
        <v>-5013.6592499999997</v>
      </c>
      <c r="AV34" s="232">
        <v>-1009.18129</v>
      </c>
    </row>
    <row r="35" spans="2:48" s="2" customFormat="1" ht="18" customHeight="1" x14ac:dyDescent="0.25">
      <c r="C35" s="93" t="s">
        <v>88</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438345.75642999553</v>
      </c>
    </row>
    <row r="36" spans="2:48" s="2" customFormat="1" x14ac:dyDescent="0.25">
      <c r="C36" s="309" t="s">
        <v>569</v>
      </c>
      <c r="H36" s="51"/>
      <c r="I36" s="10"/>
    </row>
    <row r="37" spans="2:48"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8"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48" x14ac:dyDescent="0.25">
      <c r="B39" s="278"/>
      <c r="C39" s="278"/>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c r="AG39" s="459"/>
      <c r="AH39" s="459"/>
      <c r="AI39" s="459"/>
      <c r="AJ39" s="459"/>
      <c r="AK39" s="459"/>
    </row>
    <row r="40" spans="2:48" x14ac:dyDescent="0.25">
      <c r="B40" s="278"/>
      <c r="C40" s="278"/>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c r="AG40" s="459"/>
      <c r="AH40" s="459"/>
      <c r="AI40" s="459"/>
      <c r="AJ40" s="459"/>
      <c r="AK40" s="459"/>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V45"/>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C5" sqref="C5:I6"/>
    </sheetView>
  </sheetViews>
  <sheetFormatPr defaultColWidth="12.81640625" defaultRowHeight="12.5" x14ac:dyDescent="0.25"/>
  <cols>
    <col min="1" max="2" width="1.81640625" style="79" customWidth="1"/>
    <col min="3" max="3" width="50.81640625" customWidth="1"/>
    <col min="4" max="4" width="12.81640625" bestFit="1" customWidth="1"/>
  </cols>
  <sheetData>
    <row r="1" spans="1:48" s="219" customFormat="1" ht="86.15" customHeight="1" x14ac:dyDescent="0.25">
      <c r="C1" s="221" t="s">
        <v>235</v>
      </c>
    </row>
    <row r="2" spans="1:48" s="222" customFormat="1" ht="10" customHeight="1" x14ac:dyDescent="0.25"/>
    <row r="3" spans="1:48" s="192" customFormat="1" ht="10" customHeight="1" x14ac:dyDescent="0.25"/>
    <row r="4" spans="1:48" s="192" customFormat="1" ht="10" customHeight="1" x14ac:dyDescent="0.25"/>
    <row r="5" spans="1:48" s="192" customFormat="1" ht="10" customHeight="1" x14ac:dyDescent="0.25">
      <c r="C5" s="474" t="s">
        <v>640</v>
      </c>
      <c r="D5" s="474"/>
      <c r="E5" s="474"/>
      <c r="F5" s="474"/>
      <c r="G5" s="474"/>
      <c r="H5" s="474"/>
      <c r="I5" s="474"/>
    </row>
    <row r="6" spans="1:48" s="192" customFormat="1" ht="10" customHeight="1" x14ac:dyDescent="0.25">
      <c r="C6" s="474"/>
      <c r="D6" s="474"/>
      <c r="E6" s="474"/>
      <c r="F6" s="474"/>
      <c r="G6" s="474"/>
      <c r="H6" s="474"/>
      <c r="I6" s="474"/>
    </row>
    <row r="7" spans="1:48" s="2" customFormat="1" ht="18" customHeight="1" x14ac:dyDescent="0.25">
      <c r="A7" s="237"/>
      <c r="B7" s="237"/>
      <c r="C7" s="3"/>
      <c r="D7" s="475" t="s">
        <v>19</v>
      </c>
      <c r="E7" s="475"/>
      <c r="F7" s="475"/>
      <c r="G7" s="475"/>
      <c r="H7" s="475"/>
      <c r="I7" s="475"/>
      <c r="J7" s="475"/>
      <c r="K7" s="475"/>
      <c r="L7" s="475"/>
      <c r="M7" s="475"/>
      <c r="N7" s="475"/>
      <c r="O7" s="475"/>
      <c r="P7" s="475"/>
      <c r="Q7" s="475"/>
      <c r="R7" s="475"/>
      <c r="S7" s="475"/>
    </row>
    <row r="8" spans="1:48" s="2" customFormat="1" ht="18" customHeight="1" x14ac:dyDescent="0.25">
      <c r="A8" s="237"/>
      <c r="B8" s="237"/>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1:48"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7">
        <v>10713783.579779997</v>
      </c>
      <c r="AH9" s="427">
        <v>12324010.425689997</v>
      </c>
      <c r="AI9" s="427">
        <v>10831551.54032</v>
      </c>
      <c r="AJ9" s="427">
        <v>10130015.99463</v>
      </c>
      <c r="AK9" s="427">
        <v>6783495.6979900021</v>
      </c>
      <c r="AL9" s="427">
        <v>11951968.049019998</v>
      </c>
      <c r="AM9" s="427">
        <v>12103705.431349998</v>
      </c>
      <c r="AN9" s="427">
        <v>10769020.92058</v>
      </c>
      <c r="AO9" s="427">
        <v>11143811.51128</v>
      </c>
      <c r="AP9" s="427">
        <v>11761459.678619999</v>
      </c>
      <c r="AQ9" s="427">
        <v>11994534.369200001</v>
      </c>
      <c r="AR9" s="427">
        <v>13003847.662110001</v>
      </c>
      <c r="AS9" s="427">
        <v>11707041.004599998</v>
      </c>
      <c r="AT9" s="427">
        <v>15144469.950870004</v>
      </c>
      <c r="AU9" s="427">
        <v>12960663.397009995</v>
      </c>
      <c r="AV9" s="427">
        <v>14789146.882409999</v>
      </c>
    </row>
    <row r="10" spans="1:48"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row>
    <row r="11" spans="1:48"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28">
        <v>5888.2152100029207</v>
      </c>
      <c r="AH11" s="428">
        <v>5572.2437799988002</v>
      </c>
      <c r="AI11" s="428">
        <v>6333.9452599906999</v>
      </c>
      <c r="AJ11" s="428">
        <v>5224.6007599983195</v>
      </c>
      <c r="AK11" s="428">
        <v>5081.5905100040809</v>
      </c>
      <c r="AL11" s="428">
        <v>6228.9009999942</v>
      </c>
      <c r="AM11" s="428">
        <v>7787.7500800018997</v>
      </c>
      <c r="AN11" s="428">
        <v>7527.21</v>
      </c>
      <c r="AO11" s="428">
        <v>5250.5174900017009</v>
      </c>
      <c r="AP11" s="428">
        <v>5093.658419998098</v>
      </c>
      <c r="AQ11" s="428">
        <v>5381.9313800240006</v>
      </c>
      <c r="AR11" s="428">
        <v>5169.4762499980898</v>
      </c>
      <c r="AS11" s="428">
        <v>5189.7207500019103</v>
      </c>
      <c r="AT11" s="428">
        <v>5253.5186300048999</v>
      </c>
      <c r="AU11" s="428">
        <v>5191.0215999908023</v>
      </c>
      <c r="AV11" s="428">
        <v>5060.6927599983201</v>
      </c>
    </row>
    <row r="12" spans="1:48"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row>
    <row r="13" spans="1:48"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row>
    <row r="14" spans="1:48"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c r="AT14" s="232">
        <v>-7508.2997500000001</v>
      </c>
      <c r="AU14" s="232">
        <v>-33552.532000000101</v>
      </c>
      <c r="AV14" s="232">
        <v>-32310.739729999998</v>
      </c>
    </row>
    <row r="15" spans="1:48"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-126828.42347999998</v>
      </c>
      <c r="AR15" s="232">
        <v>-169705.50265000001</v>
      </c>
      <c r="AS15" s="232">
        <v>-173235.89809999999</v>
      </c>
      <c r="AT15" s="232">
        <v>-178282.65567000001</v>
      </c>
      <c r="AU15" s="232">
        <v>-175360.20048999993</v>
      </c>
      <c r="AV15" s="232">
        <v>-183099.03545</v>
      </c>
    </row>
    <row r="16" spans="1:48"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c r="AT16" s="232">
        <v>49787.839070000009</v>
      </c>
      <c r="AU16" s="232">
        <v>40580.966309999982</v>
      </c>
      <c r="AV16" s="232">
        <v>19798.918950000003</v>
      </c>
    </row>
    <row r="17" spans="3:48"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c r="AT17" s="232">
        <v>-90941.275009999998</v>
      </c>
      <c r="AU17" s="232">
        <v>-119880.61456</v>
      </c>
      <c r="AV17" s="232">
        <v>-97079.46226</v>
      </c>
    </row>
    <row r="18" spans="3:48"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c r="AT18" s="232">
        <v>-66682.215530000001</v>
      </c>
      <c r="AU18" s="232">
        <v>-62776.972849999991</v>
      </c>
      <c r="AV18" s="232">
        <v>-65237.617810000003</v>
      </c>
    </row>
    <row r="19" spans="3:48"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-15477.18751</v>
      </c>
      <c r="AR19" s="232">
        <v>-15146.002409999999</v>
      </c>
      <c r="AS19" s="232">
        <v>-22266.43348</v>
      </c>
      <c r="AT19" s="232">
        <v>-14101.364100000006</v>
      </c>
      <c r="AU19" s="232">
        <v>-4636.6078999999972</v>
      </c>
      <c r="AV19" s="232">
        <v>3985.4344500000007</v>
      </c>
    </row>
    <row r="20" spans="3:48"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c r="AT20" s="232">
        <v>0.83397000000000121</v>
      </c>
      <c r="AU20" s="232">
        <v>39.217440000000003</v>
      </c>
      <c r="AV20" s="232">
        <v>25.713570000000001</v>
      </c>
    </row>
    <row r="21" spans="3:48"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row>
    <row r="22" spans="3:48" s="63" customFormat="1" ht="18" customHeight="1" x14ac:dyDescent="0.25">
      <c r="C22" s="67" t="s">
        <v>341</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28">
        <v>387552.77433000633</v>
      </c>
      <c r="AH22" s="428">
        <v>433899.86683999689</v>
      </c>
      <c r="AI22" s="428">
        <v>394483.19798997446</v>
      </c>
      <c r="AJ22" s="428">
        <v>391724.83602999715</v>
      </c>
      <c r="AK22" s="428">
        <v>415031.67520000809</v>
      </c>
      <c r="AL22" s="428">
        <v>476177.18607998762</v>
      </c>
      <c r="AM22" s="428">
        <v>452917.20933999703</v>
      </c>
      <c r="AN22" s="428">
        <v>454136.46007000055</v>
      </c>
      <c r="AO22" s="428">
        <v>456564.21735000028</v>
      </c>
      <c r="AP22" s="428">
        <v>511882.1431499999</v>
      </c>
      <c r="AQ22" s="428">
        <v>511880.85575004597</v>
      </c>
      <c r="AR22" s="428">
        <v>483849.44500999566</v>
      </c>
      <c r="AS22" s="428">
        <v>474847.35104000493</v>
      </c>
      <c r="AT22" s="428">
        <v>529709.40357000637</v>
      </c>
      <c r="AU22" s="428">
        <v>452073.5025699758</v>
      </c>
      <c r="AV22" s="428">
        <v>488410.39755999669</v>
      </c>
    </row>
    <row r="23" spans="3:48"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28">
        <v>77721.888850000687</v>
      </c>
      <c r="AH23" s="428">
        <v>59944.194719999097</v>
      </c>
      <c r="AI23" s="428">
        <v>241031.57468999736</v>
      </c>
      <c r="AJ23" s="428">
        <v>-112777.90933000017</v>
      </c>
      <c r="AK23" s="428">
        <v>48385.12307999935</v>
      </c>
      <c r="AL23" s="428">
        <v>83378.284629999893</v>
      </c>
      <c r="AM23" s="428">
        <v>-297546.04237999953</v>
      </c>
      <c r="AN23" s="428">
        <v>-25142.053989999928</v>
      </c>
      <c r="AO23" s="428">
        <v>-368122.58042000048</v>
      </c>
      <c r="AP23" s="428">
        <v>-220033.4678199999</v>
      </c>
      <c r="AQ23" s="428">
        <v>279388.33956999984</v>
      </c>
      <c r="AR23" s="428">
        <v>193199.84029999748</v>
      </c>
      <c r="AS23" s="428">
        <v>-89055.590420000255</v>
      </c>
      <c r="AT23" s="428">
        <v>-34835.372579997405</v>
      </c>
      <c r="AU23" s="428">
        <v>260276.15986999683</v>
      </c>
      <c r="AV23" s="428">
        <v>246591.23539999872</v>
      </c>
    </row>
    <row r="24" spans="3:48"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c r="AT24" s="232">
        <v>9195937.6554100011</v>
      </c>
      <c r="AU24" s="232">
        <v>7618808.5159999998</v>
      </c>
      <c r="AV24" s="232">
        <v>9294652.8018999994</v>
      </c>
    </row>
    <row r="25" spans="3:48"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c r="AT25" s="232">
        <v>-9230773.0279899985</v>
      </c>
      <c r="AU25" s="232">
        <v>-7358532.356130003</v>
      </c>
      <c r="AV25" s="232">
        <v>-9048061.5665000007</v>
      </c>
    </row>
    <row r="26" spans="3:48"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28">
        <v>465274.66318000702</v>
      </c>
      <c r="AH26" s="428">
        <v>493844.06155999599</v>
      </c>
      <c r="AI26" s="428">
        <v>635514.77267997176</v>
      </c>
      <c r="AJ26" s="428">
        <v>278946.92669999698</v>
      </c>
      <c r="AK26" s="428">
        <v>463416.79828000744</v>
      </c>
      <c r="AL26" s="428">
        <v>559555.47070998745</v>
      </c>
      <c r="AM26" s="428">
        <v>155371.1669599975</v>
      </c>
      <c r="AN26" s="428">
        <v>428994.40608000063</v>
      </c>
      <c r="AO26" s="428">
        <v>88441.636929999804</v>
      </c>
      <c r="AP26" s="428">
        <v>291848.67533</v>
      </c>
      <c r="AQ26" s="428">
        <v>791269.19532004581</v>
      </c>
      <c r="AR26" s="428">
        <v>677049.2853099932</v>
      </c>
      <c r="AS26" s="428">
        <v>385791.76062000467</v>
      </c>
      <c r="AT26" s="428">
        <v>494874.03099000896</v>
      </c>
      <c r="AU26" s="428">
        <v>712349.66243997263</v>
      </c>
      <c r="AV26" s="428">
        <v>735001.63295999542</v>
      </c>
    </row>
    <row r="27" spans="3:48"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c r="AT27" s="232">
        <v>-200156.38818000001</v>
      </c>
      <c r="AU27" s="232">
        <v>-140016.54525999996</v>
      </c>
      <c r="AV27" s="232">
        <v>-295646.69524000003</v>
      </c>
    </row>
    <row r="28" spans="3:48"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c r="AT28" s="232">
        <v>-5208.6053000000002</v>
      </c>
      <c r="AU28" s="232">
        <v>-5013.6592499999997</v>
      </c>
      <c r="AV28" s="232">
        <v>-1009.18129</v>
      </c>
    </row>
    <row r="29" spans="3:48" s="2" customFormat="1" ht="18" customHeight="1" x14ac:dyDescent="0.25">
      <c r="C29" s="94" t="s">
        <v>258</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29">
        <v>279512.52394000703</v>
      </c>
      <c r="AH29" s="429">
        <v>331473.49144999601</v>
      </c>
      <c r="AI29" s="429">
        <v>400130.38978997181</v>
      </c>
      <c r="AJ29" s="429">
        <v>164082.53042999699</v>
      </c>
      <c r="AK29" s="429">
        <v>279810.43054000748</v>
      </c>
      <c r="AL29" s="429">
        <v>347715.53996998741</v>
      </c>
      <c r="AM29" s="429">
        <v>120395.52754999754</v>
      </c>
      <c r="AN29" s="429">
        <v>255849.09613000063</v>
      </c>
      <c r="AO29" s="429">
        <v>51511.298539999807</v>
      </c>
      <c r="AP29" s="429">
        <v>158774.02432999999</v>
      </c>
      <c r="AQ29" s="429">
        <v>542658.70402004581</v>
      </c>
      <c r="AR29" s="429">
        <v>402572.11077999324</v>
      </c>
      <c r="AS29" s="429">
        <v>229745.93644000468</v>
      </c>
      <c r="AT29" s="429">
        <v>289509.03751000896</v>
      </c>
      <c r="AU29" s="429">
        <v>567319.45792997268</v>
      </c>
      <c r="AV29" s="429">
        <v>438345.75642999541</v>
      </c>
    </row>
    <row r="30" spans="3:48"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28">
        <v>0</v>
      </c>
      <c r="AH30" s="428">
        <v>0</v>
      </c>
      <c r="AI30" s="428">
        <v>26242.555699999997</v>
      </c>
      <c r="AJ30" s="428">
        <v>0</v>
      </c>
      <c r="AK30" s="428">
        <v>0</v>
      </c>
      <c r="AL30" s="428">
        <v>0</v>
      </c>
      <c r="AM30" s="428">
        <v>0</v>
      </c>
      <c r="AN30" s="428">
        <v>0</v>
      </c>
      <c r="AO30" s="428">
        <v>0</v>
      </c>
      <c r="AP30" s="428">
        <v>0</v>
      </c>
      <c r="AQ30" s="428">
        <v>0</v>
      </c>
      <c r="AR30" s="428">
        <v>0</v>
      </c>
      <c r="AS30" s="428">
        <v>0</v>
      </c>
      <c r="AT30" s="428">
        <v>0</v>
      </c>
      <c r="AU30" s="428">
        <v>0</v>
      </c>
      <c r="AV30" s="428">
        <v>0</v>
      </c>
    </row>
    <row r="31" spans="3:48" s="2" customFormat="1" ht="18" customHeight="1" x14ac:dyDescent="0.25">
      <c r="C31" s="82"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row>
    <row r="32" spans="3:48" s="2" customFormat="1" ht="18" customHeight="1" x14ac:dyDescent="0.25">
      <c r="C32" s="82" t="s">
        <v>208</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row>
    <row r="33" spans="3:48" s="2" customFormat="1" ht="18" customHeight="1" x14ac:dyDescent="0.25">
      <c r="C33" s="82" t="s">
        <v>133</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row>
    <row r="34" spans="3:48" s="2" customFormat="1" ht="18" customHeight="1" x14ac:dyDescent="0.25">
      <c r="C34" s="315" t="s">
        <v>40</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row>
    <row r="35" spans="3:48" s="2" customFormat="1" ht="18" customHeight="1" x14ac:dyDescent="0.25">
      <c r="C35" s="315" t="s">
        <v>468</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row>
    <row r="36" spans="3:48" s="2" customFormat="1" ht="18" customHeight="1" x14ac:dyDescent="0.25">
      <c r="C36" s="315" t="s">
        <v>469</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row>
    <row r="37" spans="3:48" s="2" customFormat="1" ht="18" customHeight="1" x14ac:dyDescent="0.25">
      <c r="C37" s="315" t="s">
        <v>470</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row>
    <row r="38" spans="3:48" s="2" customFormat="1" ht="18" customHeight="1" x14ac:dyDescent="0.25">
      <c r="C38" s="94" t="s">
        <v>254</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567319.45792997268</v>
      </c>
      <c r="AV38" s="95">
        <v>438345.75642999541</v>
      </c>
    </row>
    <row r="39" spans="3:48" x14ac:dyDescent="0.25">
      <c r="C39" s="61" t="s">
        <v>569</v>
      </c>
      <c r="D39" s="100"/>
      <c r="N39" s="2"/>
      <c r="O39" s="2"/>
    </row>
    <row r="40" spans="3:48" x14ac:dyDescent="0.25">
      <c r="C40" s="61" t="s">
        <v>503</v>
      </c>
      <c r="D40" s="100"/>
      <c r="N40" s="2"/>
      <c r="O40" s="2"/>
    </row>
    <row r="41" spans="3:48"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8"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48"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48"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48"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R17"/>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8.81640625" customWidth="1"/>
    <col min="4" max="44" width="14" bestFit="1"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589</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65" t="s">
        <v>209</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row>
    <row r="10" spans="3:44" s="2" customFormat="1" ht="18" customHeight="1" x14ac:dyDescent="0.25">
      <c r="C10" s="81" t="s">
        <v>159</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row>
    <row r="11" spans="3:44" s="2" customFormat="1" ht="18" customHeight="1" x14ac:dyDescent="0.25">
      <c r="C11" s="81" t="s">
        <v>210</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4.0052128822266636E-2</v>
      </c>
      <c r="AR11" s="182">
        <v>3.4218963407669147E-2</v>
      </c>
    </row>
    <row r="12" spans="3:44" s="2" customFormat="1" ht="18" customHeight="1" x14ac:dyDescent="0.25">
      <c r="C12" s="81" t="s">
        <v>211</v>
      </c>
      <c r="D12" s="246">
        <v>0</v>
      </c>
      <c r="E12" s="246">
        <v>1.3971189327849576</v>
      </c>
      <c r="F12" s="246">
        <v>1.3677191725099291</v>
      </c>
      <c r="G12" s="246">
        <v>1.3371652868920281</v>
      </c>
      <c r="H12" s="246">
        <v>1.3086021108668966</v>
      </c>
      <c r="I12" s="246">
        <v>1.2929897700594717</v>
      </c>
      <c r="J12" s="246">
        <v>1.2756302404580255</v>
      </c>
      <c r="K12" s="246">
        <v>1.2556778581696681</v>
      </c>
      <c r="L12" s="246">
        <v>1.2377182423782385</v>
      </c>
      <c r="M12" s="246">
        <v>1.22434298635552</v>
      </c>
      <c r="N12" s="246">
        <v>1.2097349431805293</v>
      </c>
      <c r="O12" s="246">
        <v>1.1870307502649169</v>
      </c>
      <c r="P12" s="246">
        <v>1.1715539950553522</v>
      </c>
      <c r="Q12" s="246">
        <v>1.1597997158330653</v>
      </c>
      <c r="R12" s="246">
        <v>1.1502444103973275</v>
      </c>
      <c r="S12" s="246">
        <v>1.1395085920895998</v>
      </c>
      <c r="T12" s="246">
        <v>1.1321197262549321</v>
      </c>
      <c r="U12" s="246">
        <v>1.1239629274126139</v>
      </c>
      <c r="V12" s="246">
        <v>1.1140135776713356</v>
      </c>
      <c r="W12" s="246">
        <v>1.1061810589101384</v>
      </c>
      <c r="X12" s="246">
        <v>1.0613094072309703</v>
      </c>
      <c r="Y12" s="246">
        <v>1.0560400582990903</v>
      </c>
      <c r="Z12" s="246">
        <v>1.0480005710793661</v>
      </c>
      <c r="AA12" s="246">
        <v>1.0425909844783643</v>
      </c>
      <c r="AB12" s="246">
        <v>1.0376319076908169</v>
      </c>
      <c r="AC12" s="430">
        <v>1.0230084264612138</v>
      </c>
      <c r="AD12" s="430">
        <v>0.99071376699990665</v>
      </c>
      <c r="AE12" s="430">
        <v>0.98851805668442871</v>
      </c>
      <c r="AF12" s="430">
        <v>0.99841942727167954</v>
      </c>
      <c r="AG12" s="430">
        <v>0.98900801894830082</v>
      </c>
      <c r="AH12" s="430">
        <v>0.99534449546059278</v>
      </c>
      <c r="AI12" s="430">
        <v>0.99784119092092283</v>
      </c>
      <c r="AJ12" s="430">
        <v>1.0069166161116083</v>
      </c>
      <c r="AK12" s="430">
        <v>1.0159227128299531</v>
      </c>
      <c r="AL12" s="430">
        <v>1.0332342431324415</v>
      </c>
      <c r="AM12" s="430">
        <v>1.0344541718012357</v>
      </c>
      <c r="AN12" s="430">
        <v>1.0254071710714463</v>
      </c>
      <c r="AO12" s="430">
        <v>1.0127945184800868</v>
      </c>
      <c r="AP12" s="430">
        <v>0.98405538019326055</v>
      </c>
      <c r="AQ12" s="430">
        <v>0.96929235395826208</v>
      </c>
      <c r="AR12" s="430">
        <v>0.96406961262625046</v>
      </c>
    </row>
    <row r="13" spans="3:44" s="2" customFormat="1" ht="18" customHeight="1" x14ac:dyDescent="0.25">
      <c r="C13" s="81" t="s">
        <v>212</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row>
    <row r="14" spans="3:44" s="2" customFormat="1" ht="18" customHeight="1" x14ac:dyDescent="0.25">
      <c r="C14" s="243" t="s">
        <v>213</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1">
        <v>46.332047617759194</v>
      </c>
      <c r="AD14" s="431">
        <v>43.629220666566617</v>
      </c>
      <c r="AE14" s="431">
        <v>47.456229086328371</v>
      </c>
      <c r="AF14" s="431">
        <v>48.437396574725803</v>
      </c>
      <c r="AG14" s="431">
        <v>43.703710757318206</v>
      </c>
      <c r="AH14" s="431">
        <v>40.974606905031749</v>
      </c>
      <c r="AI14" s="431">
        <v>43.276647724582276</v>
      </c>
      <c r="AJ14" s="431">
        <v>42.982101090400946</v>
      </c>
      <c r="AK14" s="431">
        <v>44.229716029314638</v>
      </c>
      <c r="AL14" s="431">
        <v>41.598562755919133</v>
      </c>
      <c r="AM14" s="431">
        <v>39.766792570979284</v>
      </c>
      <c r="AN14" s="431">
        <v>42.79733202158085</v>
      </c>
      <c r="AO14" s="431">
        <v>44.653070289587681</v>
      </c>
      <c r="AP14" s="431">
        <v>40.568264493342276</v>
      </c>
      <c r="AQ14" s="431">
        <v>47.074902178960095</v>
      </c>
      <c r="AR14" s="431">
        <v>43.434792990233532</v>
      </c>
    </row>
    <row r="15" spans="3:44" ht="18" customHeight="1" x14ac:dyDescent="0.25">
      <c r="C15" s="384" t="s">
        <v>160</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19.655592280399052</v>
      </c>
      <c r="AR15" s="188">
        <v>40.223950802581612</v>
      </c>
    </row>
    <row r="16" spans="3:44" ht="18" customHeight="1" x14ac:dyDescent="0.25">
      <c r="C16" s="61" t="s">
        <v>484</v>
      </c>
    </row>
    <row r="17" spans="3:32" x14ac:dyDescent="0.25">
      <c r="C17" s="12"/>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V44"/>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1:48" s="219" customFormat="1" ht="86.15" customHeight="1" x14ac:dyDescent="0.25">
      <c r="C1" s="221" t="s">
        <v>235</v>
      </c>
    </row>
    <row r="2" spans="1:48" s="223" customFormat="1" ht="10" customHeight="1" x14ac:dyDescent="0.25"/>
    <row r="3" spans="1:48" s="218" customFormat="1" ht="10" customHeight="1" x14ac:dyDescent="0.25"/>
    <row r="4" spans="1:48" s="218" customFormat="1" ht="10" customHeight="1" x14ac:dyDescent="0.25"/>
    <row r="5" spans="1:48" s="218" customFormat="1" ht="10" customHeight="1" x14ac:dyDescent="0.25">
      <c r="C5" s="474" t="s">
        <v>588</v>
      </c>
      <c r="D5" s="474"/>
      <c r="E5" s="474"/>
      <c r="F5" s="474"/>
      <c r="G5" s="474"/>
      <c r="H5" s="474"/>
      <c r="I5" s="474"/>
    </row>
    <row r="6" spans="1:48" s="218" customFormat="1" ht="10" customHeight="1" x14ac:dyDescent="0.25">
      <c r="C6" s="474"/>
      <c r="D6" s="474"/>
      <c r="E6" s="474"/>
      <c r="F6" s="474"/>
      <c r="G6" s="474"/>
      <c r="H6" s="474"/>
      <c r="I6" s="474"/>
    </row>
    <row r="7" spans="1:48" s="2" customFormat="1" ht="18" customHeight="1" x14ac:dyDescent="0.25">
      <c r="C7" s="3"/>
      <c r="D7" s="475" t="s">
        <v>19</v>
      </c>
      <c r="E7" s="475"/>
      <c r="F7" s="475"/>
      <c r="G7" s="475"/>
      <c r="H7" s="475"/>
      <c r="I7" s="475"/>
      <c r="J7" s="475"/>
      <c r="K7" s="475"/>
      <c r="L7" s="475"/>
      <c r="M7" s="475"/>
      <c r="N7" s="475"/>
      <c r="O7" s="475"/>
      <c r="P7" s="475"/>
      <c r="Q7" s="475"/>
      <c r="R7" s="475"/>
      <c r="S7" s="475"/>
    </row>
    <row r="8" spans="1:48"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1:48" s="2" customFormat="1" ht="18" customHeight="1" x14ac:dyDescent="0.25">
      <c r="C9" s="163" t="s">
        <v>103</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2">
        <v>4.6936032491084569</v>
      </c>
      <c r="AH9" s="432">
        <v>4.1405252243265034</v>
      </c>
      <c r="AI9" s="432">
        <v>8.3407984102186159</v>
      </c>
      <c r="AJ9" s="432">
        <v>4.8215100459753959</v>
      </c>
      <c r="AK9" s="432">
        <v>6.9040844347962382</v>
      </c>
      <c r="AL9" s="432">
        <v>4.3209566952644707</v>
      </c>
      <c r="AM9" s="432">
        <v>7.7077796554236286</v>
      </c>
      <c r="AN9" s="432">
        <v>4.4135276947170041</v>
      </c>
      <c r="AO9" s="432">
        <v>4.6054725865895465</v>
      </c>
      <c r="AP9" s="432">
        <v>4.4348337108034945</v>
      </c>
      <c r="AQ9" s="432">
        <v>7.6473016155205578</v>
      </c>
      <c r="AR9" s="432">
        <v>3.6090084963656821</v>
      </c>
      <c r="AS9" s="432">
        <v>4.2636949544626184</v>
      </c>
      <c r="AT9" s="432">
        <v>3.4713994661319405</v>
      </c>
      <c r="AU9" s="432">
        <v>7.1500803407693079</v>
      </c>
      <c r="AV9" s="432">
        <v>3.2672971992368107</v>
      </c>
    </row>
    <row r="10" spans="1:48" s="2" customFormat="1" ht="18" customHeight="1" x14ac:dyDescent="0.25">
      <c r="C10" s="44" t="s">
        <v>104</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row>
    <row r="11" spans="1:48" s="2" customFormat="1" ht="18" customHeight="1" x14ac:dyDescent="0.25">
      <c r="C11" s="44" t="s">
        <v>105</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row>
    <row r="12" spans="1:48" s="2" customFormat="1" ht="18" customHeight="1" x14ac:dyDescent="0.25">
      <c r="C12" s="165" t="s">
        <v>60</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3">
        <v>100</v>
      </c>
      <c r="AH12" s="433">
        <v>100</v>
      </c>
      <c r="AI12" s="433">
        <v>100</v>
      </c>
      <c r="AJ12" s="433">
        <v>100</v>
      </c>
      <c r="AK12" s="433">
        <v>100</v>
      </c>
      <c r="AL12" s="433">
        <v>100</v>
      </c>
      <c r="AM12" s="433">
        <v>100</v>
      </c>
      <c r="AN12" s="433">
        <v>100</v>
      </c>
      <c r="AO12" s="433">
        <v>100</v>
      </c>
      <c r="AP12" s="433">
        <v>100</v>
      </c>
      <c r="AQ12" s="433">
        <v>100</v>
      </c>
      <c r="AR12" s="433">
        <v>100</v>
      </c>
      <c r="AS12" s="433">
        <v>100</v>
      </c>
      <c r="AT12" s="433">
        <v>100</v>
      </c>
      <c r="AU12" s="433">
        <v>100</v>
      </c>
      <c r="AV12" s="433">
        <v>100</v>
      </c>
    </row>
    <row r="13" spans="1:48" s="2" customFormat="1" ht="18" customHeight="1" x14ac:dyDescent="0.25">
      <c r="C13" s="11"/>
      <c r="D13" s="11"/>
      <c r="E13" s="11"/>
      <c r="F13" s="11"/>
    </row>
    <row r="14" spans="1:48" s="2" customFormat="1" ht="18" customHeight="1" x14ac:dyDescent="0.25">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row>
    <row r="15" spans="1:48" s="2" customFormat="1" ht="18" customHeight="1" x14ac:dyDescent="0.25">
      <c r="E15" s="11"/>
      <c r="F15" s="11"/>
    </row>
    <row r="16" spans="1:48" s="2" customFormat="1" ht="18" customHeight="1" x14ac:dyDescent="0.25"/>
    <row r="17" spans="14:15" s="2" customFormat="1" ht="18" customHeight="1" x14ac:dyDescent="0.25"/>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R14"/>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587</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3:44" s="2" customFormat="1" ht="18" customHeight="1" x14ac:dyDescent="0.25">
      <c r="C9" s="118" t="s">
        <v>243</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1">
        <v>232361.2693294491</v>
      </c>
      <c r="AD9" s="391">
        <v>290869.93876959861</v>
      </c>
      <c r="AE9" s="391">
        <v>247340.8012825427</v>
      </c>
      <c r="AF9" s="391">
        <v>232032.79879300337</v>
      </c>
      <c r="AG9" s="391">
        <v>250226.80104886528</v>
      </c>
      <c r="AH9" s="391">
        <v>295945.80557354767</v>
      </c>
      <c r="AI9" s="391">
        <v>352657.46307847212</v>
      </c>
      <c r="AJ9" s="391">
        <v>270980.96153615904</v>
      </c>
      <c r="AK9" s="391">
        <v>281004.31827515375</v>
      </c>
      <c r="AL9" s="391">
        <v>281038.79569893499</v>
      </c>
      <c r="AM9" s="391">
        <v>349738.44475440454</v>
      </c>
      <c r="AN9" s="391">
        <v>286734.47827734041</v>
      </c>
      <c r="AO9" s="391">
        <v>283726.54185165506</v>
      </c>
      <c r="AP9" s="391">
        <v>310254.92080610077</v>
      </c>
      <c r="AQ9" s="391">
        <v>358202.11884710204</v>
      </c>
      <c r="AR9" s="391">
        <v>290943.25824077037</v>
      </c>
    </row>
    <row r="10" spans="3:44" s="2" customFormat="1" ht="18" customHeight="1" x14ac:dyDescent="0.25">
      <c r="C10" s="118" t="s">
        <v>239</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1">
        <v>47151.254610557873</v>
      </c>
      <c r="AD10" s="391">
        <v>40603.552680397406</v>
      </c>
      <c r="AE10" s="391">
        <v>152789.58850742917</v>
      </c>
      <c r="AF10" s="391">
        <v>-67950.268363006355</v>
      </c>
      <c r="AG10" s="391">
        <v>29583.629491142172</v>
      </c>
      <c r="AH10" s="391">
        <v>51769.73439643981</v>
      </c>
      <c r="AI10" s="391">
        <v>-232261.93552847454</v>
      </c>
      <c r="AJ10" s="391">
        <v>-15131.865406158457</v>
      </c>
      <c r="AK10" s="391">
        <v>-229493.01973515391</v>
      </c>
      <c r="AL10" s="391">
        <v>-122264.77136893498</v>
      </c>
      <c r="AM10" s="391">
        <v>192920.2592656413</v>
      </c>
      <c r="AN10" s="391">
        <v>115837.63250265276</v>
      </c>
      <c r="AO10" s="391">
        <v>-53980.605411650307</v>
      </c>
      <c r="AP10" s="391">
        <v>-20745.883296091826</v>
      </c>
      <c r="AQ10" s="391">
        <v>209117.33908287066</v>
      </c>
      <c r="AR10" s="391">
        <v>147402.49818922504</v>
      </c>
    </row>
    <row r="11" spans="3:44" s="2" customFormat="1" ht="18" customHeight="1" x14ac:dyDescent="0.25">
      <c r="C11" s="112" t="s">
        <v>256</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397">
        <v>279512.52394000697</v>
      </c>
      <c r="AD11" s="397">
        <v>331473.49144999601</v>
      </c>
      <c r="AE11" s="397">
        <v>400130.38978997187</v>
      </c>
      <c r="AF11" s="397">
        <v>164082.53042999702</v>
      </c>
      <c r="AG11" s="397">
        <v>279810.43054000742</v>
      </c>
      <c r="AH11" s="397">
        <v>347715.53996998747</v>
      </c>
      <c r="AI11" s="397">
        <v>120395.52754999758</v>
      </c>
      <c r="AJ11" s="397">
        <v>255849.09613000057</v>
      </c>
      <c r="AK11" s="397">
        <v>51511.298539999843</v>
      </c>
      <c r="AL11" s="397">
        <v>158774.02433000001</v>
      </c>
      <c r="AM11" s="397">
        <v>542658.70402004581</v>
      </c>
      <c r="AN11" s="397">
        <v>402572.11077999318</v>
      </c>
      <c r="AO11" s="397">
        <v>229745.93644000473</v>
      </c>
      <c r="AP11" s="397">
        <v>289509.03751000896</v>
      </c>
      <c r="AQ11" s="397">
        <v>567319.45792997268</v>
      </c>
      <c r="AR11" s="397">
        <v>438345.75642999541</v>
      </c>
    </row>
    <row r="12" spans="3:44" x14ac:dyDescent="0.25">
      <c r="C12" s="239" t="s">
        <v>242</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4"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4"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R44"/>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586</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17</v>
      </c>
      <c r="E7" s="475"/>
      <c r="F7" s="475"/>
      <c r="G7" s="475"/>
      <c r="H7" s="475"/>
      <c r="I7" s="475"/>
      <c r="J7" s="475"/>
      <c r="K7" s="475"/>
      <c r="L7" s="475"/>
      <c r="M7" s="475"/>
      <c r="N7" s="475"/>
      <c r="O7" s="475"/>
      <c r="P7" s="7"/>
      <c r="Q7" s="7"/>
    </row>
    <row r="8" spans="3:44" s="2" customFormat="1" ht="18" customHeight="1" x14ac:dyDescent="0.25">
      <c r="C8" s="8" t="s">
        <v>137</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9" t="s">
        <v>555</v>
      </c>
      <c r="AB8" s="9" t="s">
        <v>517</v>
      </c>
      <c r="AC8" s="9" t="s">
        <v>518</v>
      </c>
      <c r="AD8" s="9" t="s">
        <v>519</v>
      </c>
      <c r="AE8" s="9" t="s">
        <v>520</v>
      </c>
      <c r="AF8" s="9" t="s">
        <v>556</v>
      </c>
      <c r="AG8" s="9" t="s">
        <v>557</v>
      </c>
      <c r="AH8" s="9" t="s">
        <v>558</v>
      </c>
      <c r="AI8" s="9" t="s">
        <v>559</v>
      </c>
      <c r="AJ8" s="9" t="s">
        <v>560</v>
      </c>
      <c r="AK8" s="9" t="s">
        <v>561</v>
      </c>
      <c r="AL8" s="9" t="s">
        <v>562</v>
      </c>
      <c r="AM8" s="9" t="s">
        <v>563</v>
      </c>
      <c r="AN8" s="9" t="s">
        <v>511</v>
      </c>
      <c r="AO8" s="9" t="s">
        <v>512</v>
      </c>
      <c r="AP8" s="9" t="s">
        <v>513</v>
      </c>
      <c r="AQ8" s="9" t="s">
        <v>514</v>
      </c>
      <c r="AR8" s="9" t="s">
        <v>525</v>
      </c>
    </row>
    <row r="9" spans="3:44" s="2" customFormat="1" ht="18" customHeight="1" x14ac:dyDescent="0.25">
      <c r="C9" s="163" t="s">
        <v>234</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2">
        <v>72.590026135650518</v>
      </c>
      <c r="AD9" s="432">
        <v>71.64561569596674</v>
      </c>
      <c r="AE9" s="432">
        <v>71.719733813131043</v>
      </c>
      <c r="AF9" s="432">
        <v>72.174000622278655</v>
      </c>
      <c r="AG9" s="432">
        <v>71.940829041811824</v>
      </c>
      <c r="AH9" s="432">
        <v>71.556611814504791</v>
      </c>
      <c r="AI9" s="432">
        <v>71.628828589657402</v>
      </c>
      <c r="AJ9" s="432">
        <v>71.266613160226782</v>
      </c>
      <c r="AK9" s="432">
        <v>71.851470276073087</v>
      </c>
      <c r="AL9" s="432">
        <v>71.44603464036139</v>
      </c>
      <c r="AM9" s="432">
        <v>71.978616698741831</v>
      </c>
      <c r="AN9" s="432">
        <v>71.418498822791193</v>
      </c>
      <c r="AO9" s="432">
        <v>71.063191787608332</v>
      </c>
      <c r="AP9" s="432">
        <v>70.431068522336432</v>
      </c>
      <c r="AQ9" s="432">
        <v>71.072241768524748</v>
      </c>
      <c r="AR9" s="432">
        <v>70.296014657617647</v>
      </c>
    </row>
    <row r="10" spans="3:44" s="2" customFormat="1" ht="18" customHeight="1" x14ac:dyDescent="0.25">
      <c r="C10" s="44" t="s">
        <v>233</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row>
    <row r="11" spans="3:44" s="2" customFormat="1" ht="18" customHeight="1" x14ac:dyDescent="0.25">
      <c r="C11" s="165" t="s">
        <v>60</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3">
        <v>100</v>
      </c>
      <c r="AD11" s="433">
        <v>100</v>
      </c>
      <c r="AE11" s="433">
        <v>100</v>
      </c>
      <c r="AF11" s="433">
        <v>100</v>
      </c>
      <c r="AG11" s="433">
        <v>100</v>
      </c>
      <c r="AH11" s="433">
        <v>100</v>
      </c>
      <c r="AI11" s="433">
        <v>100</v>
      </c>
      <c r="AJ11" s="433">
        <v>100</v>
      </c>
      <c r="AK11" s="433">
        <v>100</v>
      </c>
      <c r="AL11" s="433">
        <v>100</v>
      </c>
      <c r="AM11" s="433">
        <v>100</v>
      </c>
      <c r="AN11" s="433">
        <v>100</v>
      </c>
      <c r="AO11" s="433">
        <v>100</v>
      </c>
      <c r="AP11" s="433">
        <v>100</v>
      </c>
      <c r="AQ11" s="433">
        <v>100</v>
      </c>
      <c r="AR11" s="433">
        <v>100</v>
      </c>
    </row>
    <row r="12" spans="3:44" s="2" customFormat="1" ht="18" customHeight="1" x14ac:dyDescent="0.25">
      <c r="C12" s="11"/>
      <c r="D12" s="11"/>
      <c r="E12" s="11"/>
      <c r="F12" s="11"/>
    </row>
    <row r="13" spans="3:44" s="2" customFormat="1" ht="18" customHeight="1" x14ac:dyDescent="0.25">
      <c r="C13" s="11"/>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row>
    <row r="14" spans="3:44" s="2" customFormat="1" ht="18" customHeight="1" x14ac:dyDescent="0.25">
      <c r="E14" s="11"/>
      <c r="F14" s="11"/>
    </row>
    <row r="15" spans="3:44" s="2" customFormat="1" ht="18" customHeight="1" x14ac:dyDescent="0.25"/>
    <row r="16" spans="3:44"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V42"/>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9" sqref="AV9"/>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585</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row>
    <row r="8" spans="3:48" s="2" customFormat="1" ht="18" customHeight="1" x14ac:dyDescent="0.25">
      <c r="C8" s="8" t="s">
        <v>137</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469" t="s">
        <v>103</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11.225123192047587</v>
      </c>
    </row>
    <row r="10" spans="3:48" s="2" customFormat="1" ht="18" customHeight="1" x14ac:dyDescent="0.25">
      <c r="C10" s="44" t="s">
        <v>104</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row>
    <row r="11" spans="3:48" s="2" customFormat="1" ht="18" customHeight="1" x14ac:dyDescent="0.25">
      <c r="C11" s="44" t="s">
        <v>105</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row>
    <row r="12" spans="3:48" s="2" customFormat="1" ht="18" customHeight="1" x14ac:dyDescent="0.25">
      <c r="C12" s="73" t="s">
        <v>60</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5">
        <v>100</v>
      </c>
      <c r="AH12" s="255">
        <v>100</v>
      </c>
      <c r="AI12" s="255">
        <v>100</v>
      </c>
      <c r="AJ12" s="255">
        <v>100</v>
      </c>
      <c r="AK12" s="255">
        <v>100</v>
      </c>
      <c r="AL12" s="255">
        <v>100</v>
      </c>
      <c r="AM12" s="255">
        <v>100</v>
      </c>
      <c r="AN12" s="255">
        <v>100</v>
      </c>
      <c r="AO12" s="255">
        <v>100</v>
      </c>
      <c r="AP12" s="255">
        <v>100</v>
      </c>
      <c r="AQ12" s="255">
        <v>100</v>
      </c>
      <c r="AR12" s="255">
        <v>100</v>
      </c>
      <c r="AS12" s="255">
        <v>100</v>
      </c>
      <c r="AT12" s="255">
        <v>100</v>
      </c>
      <c r="AU12" s="255">
        <v>100</v>
      </c>
      <c r="AV12" s="255">
        <v>100</v>
      </c>
    </row>
    <row r="13" spans="3:48" s="2" customFormat="1" ht="18" customHeight="1" x14ac:dyDescent="0.25">
      <c r="C13" s="11"/>
      <c r="D13" s="11"/>
      <c r="E13" s="11"/>
      <c r="F13" s="11"/>
    </row>
    <row r="14" spans="3:48" s="2" customFormat="1" ht="18" customHeight="1" x14ac:dyDescent="0.25"/>
    <row r="15" spans="3:48" s="2" customFormat="1" ht="18" customHeight="1" x14ac:dyDescent="0.25"/>
    <row r="16" spans="3:48" s="2" customFormat="1" ht="18" customHeight="1" x14ac:dyDescent="0.25"/>
    <row r="17" spans="14:15" s="2" customFormat="1" ht="18" customHeight="1" x14ac:dyDescent="0.25"/>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V9"/>
  <sheetViews>
    <sheetView showGridLines="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584</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c r="T7" s="475"/>
      <c r="U7" s="475"/>
      <c r="V7" s="475"/>
      <c r="W7" s="475"/>
      <c r="X7" s="475"/>
    </row>
    <row r="8" spans="3:48" s="2" customFormat="1" ht="18" customHeight="1" x14ac:dyDescent="0.25">
      <c r="C8" s="8" t="s">
        <v>147</v>
      </c>
      <c r="D8" s="119" t="s">
        <v>64</v>
      </c>
      <c r="E8" s="119" t="s">
        <v>96</v>
      </c>
      <c r="F8" s="119" t="s">
        <v>97</v>
      </c>
      <c r="G8" s="119" t="s">
        <v>65</v>
      </c>
      <c r="H8" s="119" t="s">
        <v>66</v>
      </c>
      <c r="I8" s="119" t="s">
        <v>95</v>
      </c>
      <c r="J8" s="119" t="s">
        <v>111</v>
      </c>
      <c r="K8" s="119" t="s">
        <v>113</v>
      </c>
      <c r="L8" s="119" t="s">
        <v>123</v>
      </c>
      <c r="M8" s="119" t="s">
        <v>126</v>
      </c>
      <c r="N8" s="119" t="s">
        <v>129</v>
      </c>
      <c r="O8" s="119" t="s">
        <v>131</v>
      </c>
      <c r="P8" s="119" t="s">
        <v>134</v>
      </c>
      <c r="Q8" s="119" t="s">
        <v>135</v>
      </c>
      <c r="R8" s="119" t="s">
        <v>148</v>
      </c>
      <c r="S8" s="119" t="s">
        <v>149</v>
      </c>
      <c r="T8" s="119" t="s">
        <v>150</v>
      </c>
      <c r="U8" s="119" t="s">
        <v>151</v>
      </c>
      <c r="V8" s="119" t="s">
        <v>152</v>
      </c>
      <c r="W8" s="119" t="s">
        <v>153</v>
      </c>
      <c r="X8" s="119" t="s">
        <v>154</v>
      </c>
      <c r="Y8" s="119" t="s">
        <v>155</v>
      </c>
      <c r="Z8" s="119" t="s">
        <v>156</v>
      </c>
      <c r="AA8" s="119" t="s">
        <v>157</v>
      </c>
      <c r="AB8" s="119" t="s">
        <v>367</v>
      </c>
      <c r="AC8" s="119" t="s">
        <v>368</v>
      </c>
      <c r="AD8" s="119" t="s">
        <v>369</v>
      </c>
      <c r="AE8" s="119" t="s">
        <v>370</v>
      </c>
      <c r="AF8" s="119" t="s">
        <v>371</v>
      </c>
      <c r="AG8" s="119" t="s">
        <v>372</v>
      </c>
      <c r="AH8" s="119" t="s">
        <v>373</v>
      </c>
      <c r="AI8" s="119" t="s">
        <v>374</v>
      </c>
      <c r="AJ8" s="119" t="s">
        <v>480</v>
      </c>
      <c r="AK8" s="119" t="s">
        <v>481</v>
      </c>
      <c r="AL8" s="119" t="s">
        <v>482</v>
      </c>
      <c r="AM8" s="119" t="s">
        <v>483</v>
      </c>
      <c r="AN8" s="119" t="s">
        <v>504</v>
      </c>
      <c r="AO8" s="119" t="s">
        <v>505</v>
      </c>
      <c r="AP8" s="119" t="s">
        <v>506</v>
      </c>
      <c r="AQ8" s="119" t="s">
        <v>507</v>
      </c>
      <c r="AR8" s="119" t="s">
        <v>508</v>
      </c>
      <c r="AS8" s="119" t="s">
        <v>509</v>
      </c>
      <c r="AT8" s="119" t="s">
        <v>510</v>
      </c>
      <c r="AU8" s="119" t="s">
        <v>515</v>
      </c>
      <c r="AV8" s="119" t="s">
        <v>524</v>
      </c>
    </row>
    <row r="9" spans="3:48" s="2" customFormat="1" ht="18" customHeight="1" x14ac:dyDescent="0.25">
      <c r="C9" s="170" t="s">
        <v>161</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4">
        <v>2906.14725666</v>
      </c>
      <c r="AH9" s="434">
        <v>4754.1021182599998</v>
      </c>
      <c r="AI9" s="434">
        <v>3519.4226871199999</v>
      </c>
      <c r="AJ9" s="434">
        <v>1610.7575421199999</v>
      </c>
      <c r="AK9" s="434">
        <v>489</v>
      </c>
      <c r="AL9" s="434">
        <v>3804</v>
      </c>
      <c r="AM9" s="434">
        <v>3048.5282983699931</v>
      </c>
      <c r="AN9" s="434">
        <v>905</v>
      </c>
      <c r="AO9" s="434">
        <v>64.644350970012056</v>
      </c>
      <c r="AP9" s="434">
        <v>-1206.550241590006</v>
      </c>
      <c r="AQ9" s="434">
        <v>-545.94242086004101</v>
      </c>
      <c r="AR9" s="434">
        <v>-475.45379007999799</v>
      </c>
      <c r="AS9" s="434">
        <v>-272.77805954999121</v>
      </c>
      <c r="AT9" s="434">
        <v>1774.4029673699911</v>
      </c>
      <c r="AU9" s="434">
        <v>676</v>
      </c>
      <c r="AV9" s="434">
        <v>1925.4643523599998</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V42"/>
  <sheetViews>
    <sheetView showGridLines="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583</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c r="T7" s="475"/>
      <c r="U7" s="475"/>
      <c r="V7" s="475"/>
      <c r="W7" s="475"/>
      <c r="X7" s="475"/>
    </row>
    <row r="8" spans="3:48" s="2" customFormat="1" ht="18" customHeight="1" x14ac:dyDescent="0.25">
      <c r="C8" s="8" t="s">
        <v>137</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167" t="s">
        <v>54</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5">
        <v>92.755115121471917</v>
      </c>
      <c r="AH9" s="435">
        <v>92.393289292412447</v>
      </c>
      <c r="AI9" s="435">
        <v>92.089270888337879</v>
      </c>
      <c r="AJ9" s="435">
        <v>91.31294410881506</v>
      </c>
      <c r="AK9" s="435">
        <v>91.180889245864734</v>
      </c>
      <c r="AL9" s="435">
        <v>90.753237665033467</v>
      </c>
      <c r="AM9" s="435">
        <v>90.099186847113629</v>
      </c>
      <c r="AN9" s="435">
        <v>89.502137329154323</v>
      </c>
      <c r="AO9" s="435">
        <v>88.414854064651053</v>
      </c>
      <c r="AP9" s="435">
        <v>86.397234324552741</v>
      </c>
      <c r="AQ9" s="435">
        <v>84.105955389983535</v>
      </c>
      <c r="AR9" s="435">
        <v>83.776174792355945</v>
      </c>
      <c r="AS9" s="435">
        <v>80.799909806610344</v>
      </c>
      <c r="AT9" s="435">
        <v>81.458834231310817</v>
      </c>
      <c r="AU9" s="435">
        <v>80.346298454905124</v>
      </c>
      <c r="AV9" s="435">
        <v>80.432674618071005</v>
      </c>
    </row>
    <row r="10" spans="3:48" s="2" customFormat="1" ht="18" customHeight="1" x14ac:dyDescent="0.25">
      <c r="C10" s="44" t="s">
        <v>55</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row>
    <row r="11" spans="3:48" s="2" customFormat="1" ht="18" customHeight="1" x14ac:dyDescent="0.25">
      <c r="C11" s="44" t="s">
        <v>56</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row>
    <row r="12" spans="3:48" s="2" customFormat="1" ht="18" customHeight="1" x14ac:dyDescent="0.25">
      <c r="C12" s="168" t="s">
        <v>120</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1">
        <v>1.1988039164030371</v>
      </c>
      <c r="AH12" s="431">
        <v>1.4470950303600871</v>
      </c>
      <c r="AI12" s="431">
        <v>2.2050937565187634</v>
      </c>
      <c r="AJ12" s="431">
        <v>2.1420990305353218</v>
      </c>
      <c r="AK12" s="431">
        <v>2.4389988059538017</v>
      </c>
      <c r="AL12" s="431">
        <v>3.0590100975001251</v>
      </c>
      <c r="AM12" s="431">
        <v>3.5799168038644962</v>
      </c>
      <c r="AN12" s="431">
        <v>4.6725571718545078</v>
      </c>
      <c r="AO12" s="431">
        <v>5.7443345558780265</v>
      </c>
      <c r="AP12" s="431">
        <v>7.881801659509577</v>
      </c>
      <c r="AQ12" s="431">
        <v>8.9744519235827696</v>
      </c>
      <c r="AR12" s="431">
        <v>9.0960220824083287</v>
      </c>
      <c r="AS12" s="431">
        <v>11.826385899053363</v>
      </c>
      <c r="AT12" s="431">
        <v>10.50377873297866</v>
      </c>
      <c r="AU12" s="431">
        <v>10.685923836808529</v>
      </c>
      <c r="AV12" s="431">
        <v>10.899496771961077</v>
      </c>
    </row>
    <row r="13" spans="3:48" s="2" customFormat="1" ht="18" customHeight="1" x14ac:dyDescent="0.25">
      <c r="C13" s="165" t="s">
        <v>102</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3">
        <v>100</v>
      </c>
      <c r="AH13" s="433">
        <v>100</v>
      </c>
      <c r="AI13" s="433">
        <v>100</v>
      </c>
      <c r="AJ13" s="433">
        <v>100</v>
      </c>
      <c r="AK13" s="433">
        <v>100</v>
      </c>
      <c r="AL13" s="433">
        <v>100</v>
      </c>
      <c r="AM13" s="433">
        <v>100</v>
      </c>
      <c r="AN13" s="433">
        <v>100</v>
      </c>
      <c r="AO13" s="433">
        <v>100</v>
      </c>
      <c r="AP13" s="433">
        <v>100</v>
      </c>
      <c r="AQ13" s="433">
        <v>100</v>
      </c>
      <c r="AR13" s="433">
        <v>100</v>
      </c>
      <c r="AS13" s="433">
        <v>100</v>
      </c>
      <c r="AT13" s="433">
        <v>100</v>
      </c>
      <c r="AU13" s="433">
        <v>100</v>
      </c>
      <c r="AV13" s="433">
        <v>100</v>
      </c>
    </row>
    <row r="14" spans="3:48" s="2" customFormat="1" ht="18" customHeight="1" x14ac:dyDescent="0.25">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row>
    <row r="15" spans="3:48" s="2" customFormat="1" ht="18" customHeight="1" x14ac:dyDescent="0.25">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row>
    <row r="16" spans="3:48"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R34"/>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N8" sqref="AN8"/>
    </sheetView>
  </sheetViews>
  <sheetFormatPr defaultColWidth="12.81640625" defaultRowHeight="12.5" x14ac:dyDescent="0.25"/>
  <cols>
    <col min="1" max="2" width="1.81640625" customWidth="1"/>
    <col min="3" max="3" width="50.81640625" customWidth="1"/>
    <col min="4" max="4" width="14" customWidth="1"/>
    <col min="5" max="44" width="14" bestFit="1"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582</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17</v>
      </c>
      <c r="E7" s="475"/>
      <c r="F7" s="475"/>
      <c r="G7" s="475"/>
      <c r="H7" s="475"/>
      <c r="I7" s="475"/>
      <c r="J7" s="475"/>
      <c r="K7" s="475"/>
      <c r="L7" s="475"/>
      <c r="M7" s="475"/>
      <c r="N7" s="475"/>
      <c r="O7" s="475"/>
    </row>
    <row r="8" spans="3:44" s="2" customFormat="1" ht="18" customHeight="1" x14ac:dyDescent="0.25">
      <c r="C8" s="8" t="s">
        <v>18</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9" t="s">
        <v>555</v>
      </c>
      <c r="AB8" s="9" t="s">
        <v>517</v>
      </c>
      <c r="AC8" s="9" t="s">
        <v>518</v>
      </c>
      <c r="AD8" s="9" t="s">
        <v>519</v>
      </c>
      <c r="AE8" s="9" t="s">
        <v>520</v>
      </c>
      <c r="AF8" s="9" t="s">
        <v>556</v>
      </c>
      <c r="AG8" s="9" t="s">
        <v>557</v>
      </c>
      <c r="AH8" s="9" t="s">
        <v>558</v>
      </c>
      <c r="AI8" s="9" t="s">
        <v>559</v>
      </c>
      <c r="AJ8" s="9" t="s">
        <v>560</v>
      </c>
      <c r="AK8" s="9" t="s">
        <v>561</v>
      </c>
      <c r="AL8" s="9" t="s">
        <v>562</v>
      </c>
      <c r="AM8" s="9" t="s">
        <v>563</v>
      </c>
      <c r="AN8" s="9" t="s">
        <v>511</v>
      </c>
      <c r="AO8" s="9" t="s">
        <v>512</v>
      </c>
      <c r="AP8" s="9" t="s">
        <v>513</v>
      </c>
      <c r="AQ8" s="9" t="s">
        <v>514</v>
      </c>
      <c r="AR8" s="9" t="s">
        <v>525</v>
      </c>
    </row>
    <row r="9" spans="3:44" s="2" customFormat="1" ht="18" customHeight="1" x14ac:dyDescent="0.25">
      <c r="C9" s="107" t="s">
        <v>136</v>
      </c>
      <c r="D9" s="249">
        <v>7588812.4738600012</v>
      </c>
      <c r="E9" s="249">
        <v>7827382.1034400025</v>
      </c>
      <c r="F9" s="249">
        <v>8053702.0789899984</v>
      </c>
      <c r="G9" s="249">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1">
        <v>10239752.363319995</v>
      </c>
      <c r="W9" s="107">
        <v>10457460.223920003</v>
      </c>
      <c r="X9" s="107">
        <v>10507173.453209998</v>
      </c>
      <c r="Y9" s="107">
        <v>10854834.709290002</v>
      </c>
      <c r="Z9" s="107">
        <v>10994674.645249993</v>
      </c>
      <c r="AA9" s="107">
        <v>11094692.039759999</v>
      </c>
      <c r="AB9" s="107">
        <v>11185013.848189993</v>
      </c>
      <c r="AC9" s="411">
        <v>11456479.845309993</v>
      </c>
      <c r="AD9" s="411">
        <v>11384341.104189996</v>
      </c>
      <c r="AE9" s="411">
        <v>11711695.778320005</v>
      </c>
      <c r="AF9" s="411">
        <v>11786091.985870006</v>
      </c>
      <c r="AG9" s="411">
        <v>12011997</v>
      </c>
      <c r="AH9" s="411">
        <v>12554804</v>
      </c>
      <c r="AI9" s="411">
        <v>13376782</v>
      </c>
      <c r="AJ9" s="411">
        <v>14383953</v>
      </c>
      <c r="AK9" s="411">
        <v>15161198</v>
      </c>
      <c r="AL9" s="411">
        <v>16417426.82337</v>
      </c>
      <c r="AM9" s="411">
        <v>17663506.98734</v>
      </c>
      <c r="AN9" s="411">
        <v>18630858.67647</v>
      </c>
      <c r="AO9" s="411">
        <v>19356480.39226</v>
      </c>
      <c r="AP9" s="411">
        <v>18914656.814619999</v>
      </c>
      <c r="AQ9" s="411">
        <v>19020371.04848</v>
      </c>
      <c r="AR9" s="411">
        <v>19203613.993209999</v>
      </c>
    </row>
    <row r="10" spans="3:44" s="2" customFormat="1" ht="18" customHeight="1" x14ac:dyDescent="0.25">
      <c r="C10" s="108" t="s">
        <v>140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2">
        <v>52904.252429999877</v>
      </c>
      <c r="W10" s="118">
        <v>76458.143559999997</v>
      </c>
      <c r="X10" s="118">
        <v>75797.932910000032</v>
      </c>
      <c r="Y10" s="118">
        <v>78000.260039999965</v>
      </c>
      <c r="Z10" s="118">
        <v>77484.109960000031</v>
      </c>
      <c r="AA10" s="118">
        <v>79694.40800000001</v>
      </c>
      <c r="AB10" s="118">
        <v>79115.744749999998</v>
      </c>
      <c r="AC10" s="412">
        <v>81367.658060000016</v>
      </c>
      <c r="AD10" s="412">
        <v>81013.719689999998</v>
      </c>
      <c r="AE10" s="412">
        <v>83390.064199999993</v>
      </c>
      <c r="AF10" s="412">
        <v>82942.513830000011</v>
      </c>
      <c r="AG10" s="412">
        <v>85255</v>
      </c>
      <c r="AH10" s="412">
        <v>81655</v>
      </c>
      <c r="AI10" s="412">
        <v>84022</v>
      </c>
      <c r="AJ10" s="412">
        <v>25869</v>
      </c>
      <c r="AK10" s="412">
        <v>26448</v>
      </c>
      <c r="AL10" s="412">
        <v>49555.116349999997</v>
      </c>
      <c r="AM10" s="412">
        <v>50822.008049999997</v>
      </c>
      <c r="AN10" s="412">
        <v>49599.579409999998</v>
      </c>
      <c r="AO10" s="412">
        <v>50847.229350000001</v>
      </c>
      <c r="AP10" s="412">
        <v>49685.12545</v>
      </c>
      <c r="AQ10" s="412">
        <v>50934.927259999997</v>
      </c>
      <c r="AR10" s="412">
        <v>49735.263870000002</v>
      </c>
    </row>
    <row r="11" spans="3:44" s="2" customFormat="1" ht="18" customHeight="1" x14ac:dyDescent="0.25">
      <c r="C11" s="108" t="s">
        <v>142</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2">
        <v>10186848.264589995</v>
      </c>
      <c r="W11" s="118">
        <v>10381003.412260003</v>
      </c>
      <c r="X11" s="118">
        <v>10431375.520299997</v>
      </c>
      <c r="Y11" s="118">
        <v>10776834.449250001</v>
      </c>
      <c r="Z11" s="118">
        <v>10917190.535289994</v>
      </c>
      <c r="AA11" s="118">
        <v>11014997.631759999</v>
      </c>
      <c r="AB11" s="118">
        <v>11105898.103439992</v>
      </c>
      <c r="AC11" s="412">
        <v>11375112.187249994</v>
      </c>
      <c r="AD11" s="412">
        <v>11303327.384499995</v>
      </c>
      <c r="AE11" s="412">
        <v>11628305.714120004</v>
      </c>
      <c r="AF11" s="412">
        <v>11703149.472040005</v>
      </c>
      <c r="AG11" s="412">
        <v>11926742</v>
      </c>
      <c r="AH11" s="412">
        <v>12473149</v>
      </c>
      <c r="AI11" s="412">
        <v>13292760</v>
      </c>
      <c r="AJ11" s="412">
        <v>14358084</v>
      </c>
      <c r="AK11" s="412">
        <v>15134750</v>
      </c>
      <c r="AL11" s="412">
        <v>16367871.70702</v>
      </c>
      <c r="AM11" s="412">
        <v>17612684.979290001</v>
      </c>
      <c r="AN11" s="412">
        <v>18581259.097059999</v>
      </c>
      <c r="AO11" s="412">
        <v>19305633.162909999</v>
      </c>
      <c r="AP11" s="412">
        <v>18864971.689169999</v>
      </c>
      <c r="AQ11" s="412">
        <v>18969436.12122</v>
      </c>
      <c r="AR11" s="412">
        <v>19153878.729339998</v>
      </c>
    </row>
    <row r="12" spans="3:44" s="2" customFormat="1" ht="18" customHeight="1" x14ac:dyDescent="0.25">
      <c r="C12" s="109" t="s">
        <v>166</v>
      </c>
      <c r="D12" s="247">
        <v>1274449.7962300002</v>
      </c>
      <c r="E12" s="247">
        <v>1245716.9560700001</v>
      </c>
      <c r="F12" s="247">
        <v>1239877.88078</v>
      </c>
      <c r="G12" s="247">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13">
        <v>2752223.7812599996</v>
      </c>
      <c r="AD12" s="413">
        <v>3343871.6900200001</v>
      </c>
      <c r="AE12" s="413">
        <v>3115944.6052900003</v>
      </c>
      <c r="AF12" s="413">
        <v>2668340.7706599999</v>
      </c>
      <c r="AG12" s="413">
        <v>2807932</v>
      </c>
      <c r="AH12" s="413">
        <v>3136066</v>
      </c>
      <c r="AI12" s="413">
        <v>4674855</v>
      </c>
      <c r="AJ12" s="413">
        <v>4930186</v>
      </c>
      <c r="AK12" s="413">
        <v>6813030</v>
      </c>
      <c r="AL12" s="413">
        <v>6455480.0474800011</v>
      </c>
      <c r="AM12" s="413">
        <v>5088024.1211700002</v>
      </c>
      <c r="AN12" s="413">
        <v>5188350.9938599998</v>
      </c>
      <c r="AO12" s="413">
        <v>4723561.3362699999</v>
      </c>
      <c r="AP12" s="413">
        <v>5361897.83837</v>
      </c>
      <c r="AQ12" s="413">
        <v>5211787.2095300006</v>
      </c>
      <c r="AR12" s="413">
        <v>5198986.0094400002</v>
      </c>
    </row>
    <row r="13" spans="3:44" s="2" customFormat="1" ht="18" customHeight="1" x14ac:dyDescent="0.25">
      <c r="C13" s="108" t="s">
        <v>140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118">
        <v>269515.65382000007</v>
      </c>
      <c r="Y13" s="118">
        <v>174397.46522999997</v>
      </c>
      <c r="Z13" s="118">
        <v>176175.80815999999</v>
      </c>
      <c r="AA13" s="118">
        <v>82749.273650000003</v>
      </c>
      <c r="AB13" s="118">
        <v>36738.225489999997</v>
      </c>
      <c r="AC13" s="412">
        <v>166062.63191</v>
      </c>
      <c r="AD13" s="412">
        <v>395783.75947999995</v>
      </c>
      <c r="AE13" s="412">
        <v>250721.66968000002</v>
      </c>
      <c r="AF13" s="412">
        <v>129311.54141999999</v>
      </c>
      <c r="AG13" s="412">
        <v>136282</v>
      </c>
      <c r="AH13" s="412">
        <v>448994</v>
      </c>
      <c r="AI13" s="412">
        <v>153215</v>
      </c>
      <c r="AJ13" s="412">
        <v>168933</v>
      </c>
      <c r="AK13" s="412">
        <v>369662</v>
      </c>
      <c r="AL13" s="412">
        <v>455069.25075000001</v>
      </c>
      <c r="AM13" s="412">
        <v>214434.90877000001</v>
      </c>
      <c r="AN13" s="412">
        <v>212291.42801999999</v>
      </c>
      <c r="AO13" s="412">
        <v>249919.88636</v>
      </c>
      <c r="AP13" s="412">
        <v>254778.94581</v>
      </c>
      <c r="AQ13" s="412">
        <v>316365.26484999998</v>
      </c>
      <c r="AR13" s="412">
        <v>318106.73794999998</v>
      </c>
    </row>
    <row r="14" spans="3:44" s="2" customFormat="1" ht="18" customHeight="1" x14ac:dyDescent="0.25">
      <c r="C14" s="108" t="s">
        <v>205</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118">
        <v>1053318.0641099999</v>
      </c>
      <c r="Y14" s="118">
        <v>1358506.9525400002</v>
      </c>
      <c r="Z14" s="118">
        <v>1818065.8765399999</v>
      </c>
      <c r="AA14" s="118">
        <v>1800429.96004</v>
      </c>
      <c r="AB14" s="118">
        <v>1473472.9678</v>
      </c>
      <c r="AC14" s="412">
        <v>1352879.5013299999</v>
      </c>
      <c r="AD14" s="412">
        <v>1635675.6332400003</v>
      </c>
      <c r="AE14" s="412">
        <v>1598824.86824</v>
      </c>
      <c r="AF14" s="412">
        <v>1407989.7028099999</v>
      </c>
      <c r="AG14" s="412">
        <v>1368131</v>
      </c>
      <c r="AH14" s="412">
        <v>1144306</v>
      </c>
      <c r="AI14" s="412">
        <v>2932832</v>
      </c>
      <c r="AJ14" s="412">
        <v>2190722</v>
      </c>
      <c r="AK14" s="412">
        <v>3035755</v>
      </c>
      <c r="AL14" s="412">
        <v>2288093.21239</v>
      </c>
      <c r="AM14" s="412">
        <v>1410297.17646</v>
      </c>
      <c r="AN14" s="412">
        <v>1339263.7850800001</v>
      </c>
      <c r="AO14" s="412">
        <v>946627.94001999998</v>
      </c>
      <c r="AP14" s="412">
        <v>1775105.6147499999</v>
      </c>
      <c r="AQ14" s="412">
        <v>1616256.84567</v>
      </c>
      <c r="AR14" s="412">
        <v>1536367.4835399999</v>
      </c>
    </row>
    <row r="15" spans="3:44" s="2" customFormat="1" ht="18" customHeight="1" x14ac:dyDescent="0.25">
      <c r="C15" s="145" t="s">
        <v>142</v>
      </c>
      <c r="D15" s="248">
        <v>352306.37956000009</v>
      </c>
      <c r="E15" s="248">
        <v>306130.63267999998</v>
      </c>
      <c r="F15" s="248">
        <v>339343.16105</v>
      </c>
      <c r="G15" s="248">
        <v>364060.02243999997</v>
      </c>
      <c r="H15" s="172">
        <v>365659.95403999998</v>
      </c>
      <c r="I15" s="172">
        <v>338428.76003999996</v>
      </c>
      <c r="J15" s="172">
        <v>340547.9081</v>
      </c>
      <c r="K15" s="172">
        <v>311728.53702999995</v>
      </c>
      <c r="L15" s="172">
        <v>346938.03905999998</v>
      </c>
      <c r="M15" s="172">
        <v>290454.98217000003</v>
      </c>
      <c r="N15" s="172">
        <v>325783.13591000007</v>
      </c>
      <c r="O15" s="172">
        <v>307085.89453999995</v>
      </c>
      <c r="P15" s="172">
        <v>318898.67315000005</v>
      </c>
      <c r="Q15" s="172">
        <v>305924.50803000003</v>
      </c>
      <c r="R15" s="172">
        <v>313743.97745999997</v>
      </c>
      <c r="S15" s="172">
        <v>314406.32832999999</v>
      </c>
      <c r="T15" s="172">
        <v>318068.16916000005</v>
      </c>
      <c r="U15" s="172">
        <v>386757.52116</v>
      </c>
      <c r="V15" s="172">
        <v>400912.32796000002</v>
      </c>
      <c r="W15" s="172">
        <v>403871.51857000001</v>
      </c>
      <c r="X15" s="172">
        <v>450134.09214999998</v>
      </c>
      <c r="Y15" s="172">
        <v>445146.12596999999</v>
      </c>
      <c r="Z15" s="172">
        <v>622867.29936999991</v>
      </c>
      <c r="AA15" s="172">
        <v>661454.76055999997</v>
      </c>
      <c r="AB15" s="172">
        <v>1072839.8907600001</v>
      </c>
      <c r="AC15" s="436">
        <v>1233281.6480199997</v>
      </c>
      <c r="AD15" s="436">
        <v>1312412.2972999997</v>
      </c>
      <c r="AE15" s="436">
        <v>1266398.0673699998</v>
      </c>
      <c r="AF15" s="436">
        <v>1131039.5264300003</v>
      </c>
      <c r="AG15" s="436">
        <v>1303519</v>
      </c>
      <c r="AH15" s="436">
        <v>1542766</v>
      </c>
      <c r="AI15" s="436">
        <v>1588808</v>
      </c>
      <c r="AJ15" s="436">
        <v>2570531</v>
      </c>
      <c r="AK15" s="436">
        <v>3407613</v>
      </c>
      <c r="AL15" s="436">
        <v>3712317.5843400001</v>
      </c>
      <c r="AM15" s="436">
        <v>3463292.0359399999</v>
      </c>
      <c r="AN15" s="436">
        <v>3636795.78076</v>
      </c>
      <c r="AO15" s="436">
        <v>3527013.5098899999</v>
      </c>
      <c r="AP15" s="436">
        <v>3332013.2778099999</v>
      </c>
      <c r="AQ15" s="436">
        <v>3279165.09901</v>
      </c>
      <c r="AR15" s="436">
        <v>3344511.7879500003</v>
      </c>
    </row>
    <row r="16" spans="3:44" x14ac:dyDescent="0.25">
      <c r="N16" s="2"/>
      <c r="O16" s="2"/>
      <c r="V16" s="366"/>
    </row>
    <row r="17" spans="4:36" x14ac:dyDescent="0.25">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J17" s="366"/>
    </row>
    <row r="18" spans="4:36" x14ac:dyDescent="0.25">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row>
    <row r="19" spans="4:36" x14ac:dyDescent="0.25">
      <c r="D19" s="155"/>
      <c r="E19" s="155"/>
      <c r="N19" s="2"/>
      <c r="O19" s="2"/>
    </row>
    <row r="20" spans="4:36" x14ac:dyDescent="0.25">
      <c r="D20" s="155"/>
      <c r="E20" s="155"/>
      <c r="N20" s="2"/>
      <c r="O20" s="2"/>
    </row>
    <row r="21" spans="4:36" x14ac:dyDescent="0.25">
      <c r="D21" s="204"/>
      <c r="E21" s="204"/>
      <c r="N21" s="2"/>
      <c r="O21" s="2"/>
    </row>
    <row r="22" spans="4:36" x14ac:dyDescent="0.25">
      <c r="D22" s="155"/>
      <c r="E22" s="155"/>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W42"/>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9" s="219" customFormat="1" ht="86.15" customHeight="1" x14ac:dyDescent="0.25">
      <c r="C1" s="221" t="s">
        <v>235</v>
      </c>
    </row>
    <row r="2" spans="3:49" s="223" customFormat="1" ht="10" customHeight="1" x14ac:dyDescent="0.25"/>
    <row r="3" spans="3:49" s="218" customFormat="1" ht="10" customHeight="1" x14ac:dyDescent="0.25"/>
    <row r="4" spans="3:49" s="218" customFormat="1" ht="10" customHeight="1" x14ac:dyDescent="0.25"/>
    <row r="5" spans="3:49" s="218" customFormat="1" ht="10" customHeight="1" x14ac:dyDescent="0.25">
      <c r="C5" s="474" t="s">
        <v>581</v>
      </c>
      <c r="D5" s="474"/>
      <c r="E5" s="474"/>
      <c r="F5" s="474"/>
      <c r="G5" s="474"/>
      <c r="H5" s="474"/>
      <c r="I5" s="474"/>
    </row>
    <row r="6" spans="3:49" s="218" customFormat="1" ht="10" customHeight="1" x14ac:dyDescent="0.25">
      <c r="C6" s="474"/>
      <c r="D6" s="474"/>
      <c r="E6" s="474"/>
      <c r="F6" s="474"/>
      <c r="G6" s="474"/>
      <c r="H6" s="474"/>
      <c r="I6" s="474"/>
    </row>
    <row r="7" spans="3:49" s="2" customFormat="1" ht="18" customHeight="1" x14ac:dyDescent="0.25">
      <c r="C7" s="3"/>
      <c r="D7" s="475" t="s">
        <v>19</v>
      </c>
      <c r="E7" s="475"/>
      <c r="F7" s="475"/>
      <c r="G7" s="475"/>
      <c r="H7" s="475"/>
      <c r="I7" s="475"/>
      <c r="J7" s="475"/>
      <c r="K7" s="475"/>
      <c r="L7" s="475"/>
      <c r="M7" s="475"/>
      <c r="N7" s="475"/>
      <c r="O7" s="475"/>
      <c r="P7" s="475"/>
      <c r="Q7" s="475"/>
      <c r="R7" s="475"/>
      <c r="S7" s="475"/>
    </row>
    <row r="8" spans="3:49" s="2" customFormat="1" ht="18" customHeight="1" x14ac:dyDescent="0.25">
      <c r="C8" s="64"/>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9" s="2" customFormat="1" ht="18" customHeight="1" x14ac:dyDescent="0.25">
      <c r="C9" s="157" t="s">
        <v>109</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211">
        <v>0.11850568549194365</v>
      </c>
    </row>
    <row r="10" spans="3:49" s="2" customFormat="1" ht="18" customHeight="1" x14ac:dyDescent="0.25">
      <c r="C10" s="158" t="s">
        <v>365</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212">
        <v>4856.3450000000003</v>
      </c>
    </row>
    <row r="11" spans="3:49" s="2" customFormat="1" ht="18" customHeight="1" x14ac:dyDescent="0.25">
      <c r="C11" s="158" t="s">
        <v>252</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252">
        <v>0.38237172183626117</v>
      </c>
    </row>
    <row r="12" spans="3:49" s="2" customFormat="1" ht="18" customHeight="1" x14ac:dyDescent="0.25">
      <c r="C12" s="158" t="s">
        <v>253</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252">
        <v>0.28492674773748589</v>
      </c>
      <c r="AW12" s="470"/>
    </row>
    <row r="13" spans="3:49" s="2" customFormat="1" ht="18" customHeight="1" x14ac:dyDescent="0.25">
      <c r="C13" s="158" t="s">
        <v>223</v>
      </c>
      <c r="D13" s="212" t="s">
        <v>488</v>
      </c>
      <c r="E13" s="212" t="s">
        <v>486</v>
      </c>
      <c r="F13" s="212" t="s">
        <v>487</v>
      </c>
      <c r="G13" s="212" t="s">
        <v>486</v>
      </c>
      <c r="H13" s="212" t="s">
        <v>488</v>
      </c>
      <c r="I13" s="212" t="s">
        <v>486</v>
      </c>
      <c r="J13" s="212" t="s">
        <v>486</v>
      </c>
      <c r="K13" s="212" t="s">
        <v>488</v>
      </c>
      <c r="L13" s="212" t="s">
        <v>488</v>
      </c>
      <c r="M13" s="212" t="s">
        <v>488</v>
      </c>
      <c r="N13" s="212" t="s">
        <v>488</v>
      </c>
      <c r="O13" s="212" t="s">
        <v>488</v>
      </c>
      <c r="P13" s="212" t="s">
        <v>488</v>
      </c>
      <c r="Q13" s="212" t="s">
        <v>488</v>
      </c>
      <c r="R13" s="212" t="s">
        <v>488</v>
      </c>
      <c r="S13" s="212" t="s">
        <v>488</v>
      </c>
      <c r="T13" s="212" t="s">
        <v>488</v>
      </c>
      <c r="U13" s="212" t="s">
        <v>488</v>
      </c>
      <c r="V13" s="212" t="s">
        <v>488</v>
      </c>
      <c r="W13" s="212" t="s">
        <v>488</v>
      </c>
      <c r="X13" s="212" t="s">
        <v>488</v>
      </c>
      <c r="Y13" s="212" t="s">
        <v>488</v>
      </c>
      <c r="Z13" s="212" t="s">
        <v>488</v>
      </c>
      <c r="AA13" s="212" t="s">
        <v>488</v>
      </c>
      <c r="AB13" s="212" t="s">
        <v>488</v>
      </c>
      <c r="AC13" s="212" t="s">
        <v>488</v>
      </c>
      <c r="AD13" s="212" t="s">
        <v>488</v>
      </c>
      <c r="AE13" s="212" t="s">
        <v>488</v>
      </c>
      <c r="AF13" s="212" t="s">
        <v>488</v>
      </c>
      <c r="AG13" s="212" t="s">
        <v>488</v>
      </c>
      <c r="AH13" s="212" t="s">
        <v>488</v>
      </c>
      <c r="AI13" s="212" t="s">
        <v>488</v>
      </c>
      <c r="AJ13" s="212" t="s">
        <v>488</v>
      </c>
      <c r="AK13" s="212" t="s">
        <v>488</v>
      </c>
      <c r="AL13" s="212" t="s">
        <v>488</v>
      </c>
      <c r="AM13" s="212" t="s">
        <v>488</v>
      </c>
      <c r="AN13" s="212" t="s">
        <v>488</v>
      </c>
      <c r="AO13" s="212" t="s">
        <v>488</v>
      </c>
      <c r="AP13" s="212" t="s">
        <v>488</v>
      </c>
      <c r="AQ13" s="212" t="s">
        <v>488</v>
      </c>
      <c r="AR13" s="212" t="s">
        <v>488</v>
      </c>
      <c r="AS13" s="212" t="s">
        <v>488</v>
      </c>
      <c r="AT13" s="212" t="s">
        <v>488</v>
      </c>
      <c r="AU13" s="212" t="s">
        <v>488</v>
      </c>
      <c r="AV13" s="212" t="s">
        <v>488</v>
      </c>
    </row>
    <row r="14" spans="3:49" s="2" customFormat="1" ht="18" customHeight="1" x14ac:dyDescent="0.25">
      <c r="C14" s="250" t="s">
        <v>224</v>
      </c>
      <c r="D14" s="251" t="s">
        <v>487</v>
      </c>
      <c r="E14" s="251" t="s">
        <v>487</v>
      </c>
      <c r="F14" s="251" t="s">
        <v>487</v>
      </c>
      <c r="G14" s="251" t="s">
        <v>487</v>
      </c>
      <c r="H14" s="251" t="s">
        <v>487</v>
      </c>
      <c r="I14" s="251" t="s">
        <v>487</v>
      </c>
      <c r="J14" s="251" t="s">
        <v>487</v>
      </c>
      <c r="K14" s="251" t="s">
        <v>487</v>
      </c>
      <c r="L14" s="251" t="s">
        <v>487</v>
      </c>
      <c r="M14" s="251" t="s">
        <v>486</v>
      </c>
      <c r="N14" s="251" t="s">
        <v>486</v>
      </c>
      <c r="O14" s="251" t="s">
        <v>486</v>
      </c>
      <c r="P14" s="251" t="s">
        <v>486</v>
      </c>
      <c r="Q14" s="251" t="s">
        <v>486</v>
      </c>
      <c r="R14" s="251" t="s">
        <v>486</v>
      </c>
      <c r="S14" s="251" t="s">
        <v>486</v>
      </c>
      <c r="T14" s="251" t="s">
        <v>488</v>
      </c>
      <c r="U14" s="251" t="s">
        <v>488</v>
      </c>
      <c r="V14" s="251" t="s">
        <v>488</v>
      </c>
      <c r="W14" s="251" t="s">
        <v>488</v>
      </c>
      <c r="X14" s="251" t="s">
        <v>488</v>
      </c>
      <c r="Y14" s="251" t="s">
        <v>488</v>
      </c>
      <c r="Z14" s="251" t="s">
        <v>488</v>
      </c>
      <c r="AA14" s="251" t="s">
        <v>488</v>
      </c>
      <c r="AB14" s="251" t="s">
        <v>488</v>
      </c>
      <c r="AC14" s="251" t="s">
        <v>488</v>
      </c>
      <c r="AD14" s="251" t="s">
        <v>488</v>
      </c>
      <c r="AE14" s="251" t="s">
        <v>488</v>
      </c>
      <c r="AF14" s="251" t="s">
        <v>488</v>
      </c>
      <c r="AG14" s="251" t="s">
        <v>488</v>
      </c>
      <c r="AH14" s="251" t="s">
        <v>488</v>
      </c>
      <c r="AI14" s="251" t="s">
        <v>488</v>
      </c>
      <c r="AJ14" s="251" t="s">
        <v>488</v>
      </c>
      <c r="AK14" s="251" t="s">
        <v>488</v>
      </c>
      <c r="AL14" s="251" t="s">
        <v>488</v>
      </c>
      <c r="AM14" s="251" t="s">
        <v>488</v>
      </c>
      <c r="AN14" s="251" t="s">
        <v>488</v>
      </c>
      <c r="AO14" s="251" t="s">
        <v>488</v>
      </c>
      <c r="AP14" s="251" t="s">
        <v>488</v>
      </c>
      <c r="AQ14" s="251" t="s">
        <v>488</v>
      </c>
      <c r="AR14" s="251" t="s">
        <v>488</v>
      </c>
      <c r="AS14" s="251" t="s">
        <v>488</v>
      </c>
      <c r="AT14" s="251" t="s">
        <v>488</v>
      </c>
      <c r="AU14" s="251" t="s">
        <v>488</v>
      </c>
      <c r="AV14" s="251" t="s">
        <v>488</v>
      </c>
    </row>
    <row r="15" spans="3:49" s="2" customFormat="1" ht="18" customHeight="1" x14ac:dyDescent="0.25">
      <c r="C15" s="106" t="s">
        <v>366</v>
      </c>
      <c r="D15" s="88"/>
      <c r="E15" s="88"/>
      <c r="F15" s="88"/>
      <c r="G15" s="490"/>
      <c r="H15" s="490"/>
      <c r="I15" s="490"/>
      <c r="J15" s="490"/>
      <c r="K15" s="490"/>
    </row>
    <row r="16" spans="3:49" s="2" customFormat="1" ht="18" customHeight="1" x14ac:dyDescent="0.25">
      <c r="D16" s="89"/>
      <c r="E16" s="89"/>
      <c r="F16" s="89"/>
      <c r="G16" s="99"/>
      <c r="H16" s="173"/>
      <c r="I16" s="86"/>
      <c r="J16" s="86"/>
      <c r="K16" s="86"/>
      <c r="L16" s="86"/>
      <c r="M16" s="86"/>
      <c r="P16" s="86"/>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V38"/>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580</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row>
    <row r="8" spans="3:48"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1">
        <v>277543502.48811996</v>
      </c>
      <c r="AH9" s="401">
        <v>287459210.864833</v>
      </c>
      <c r="AI9" s="401">
        <v>295174198.88474602</v>
      </c>
      <c r="AJ9" s="401">
        <v>290172085.34412199</v>
      </c>
      <c r="AK9" s="401">
        <v>296534134.95672005</v>
      </c>
      <c r="AL9" s="401">
        <v>301523002.47008997</v>
      </c>
      <c r="AM9" s="401">
        <v>313154646.87697005</v>
      </c>
      <c r="AN9" s="401">
        <v>312580660.84592998</v>
      </c>
      <c r="AO9" s="401">
        <v>318919391.21412796</v>
      </c>
      <c r="AP9" s="401">
        <v>317550703.41819203</v>
      </c>
      <c r="AQ9" s="401">
        <v>320585452.65147108</v>
      </c>
      <c r="AR9" s="401">
        <v>329069103.88648301</v>
      </c>
      <c r="AS9" s="401">
        <v>332928457.33533102</v>
      </c>
      <c r="AT9" s="401">
        <v>343555972.64449108</v>
      </c>
      <c r="AU9" s="401">
        <v>351467366.47323304</v>
      </c>
      <c r="AV9" s="401">
        <v>362110619.86298704</v>
      </c>
    </row>
    <row r="10" spans="3:48"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row>
    <row r="11" spans="3:48"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row>
    <row r="12" spans="3:48"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row>
    <row r="13" spans="3:48" s="2" customFormat="1" ht="18" customHeight="1" x14ac:dyDescent="0.25">
      <c r="C13" s="81"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row>
    <row r="14" spans="3:48" s="2" customFormat="1" ht="18" customHeight="1" x14ac:dyDescent="0.25">
      <c r="C14" s="81"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row>
    <row r="15" spans="3:48" s="2" customFormat="1" ht="18" customHeight="1" x14ac:dyDescent="0.25">
      <c r="C15" s="81"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row>
    <row r="16" spans="3:48" s="2" customFormat="1" ht="18" customHeight="1" x14ac:dyDescent="0.25">
      <c r="C16" s="81"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row>
    <row r="17" spans="3:48" s="2" customFormat="1" ht="18" customHeight="1" x14ac:dyDescent="0.25">
      <c r="C17" s="81"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row>
    <row r="18" spans="3:48"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row>
    <row r="19" spans="3:48"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row>
    <row r="20" spans="3:48"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row>
    <row r="21" spans="3:48"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c r="AT21" s="216">
        <v>337767978.10047024</v>
      </c>
      <c r="AU21" s="216">
        <v>345419341.46301335</v>
      </c>
      <c r="AV21" s="216">
        <v>356122356.47449756</v>
      </c>
    </row>
    <row r="22" spans="3:48" s="2" customFormat="1" ht="18" customHeight="1" x14ac:dyDescent="0.25">
      <c r="C22" s="81"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row>
    <row r="23" spans="3:48" s="2" customFormat="1" ht="18" customHeight="1" x14ac:dyDescent="0.25">
      <c r="C23" s="81" t="s">
        <v>521</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row>
    <row r="24" spans="3:48"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row>
    <row r="25" spans="3:48" s="2" customFormat="1" ht="18" customHeight="1" x14ac:dyDescent="0.25">
      <c r="C25" s="81"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row>
    <row r="26" spans="3:48" s="2" customFormat="1" ht="18" customHeight="1" x14ac:dyDescent="0.25">
      <c r="C26" s="81"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row>
    <row r="27" spans="3:48" s="2" customFormat="1" ht="18" customHeight="1" x14ac:dyDescent="0.25">
      <c r="C27" s="81"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row>
    <row r="28" spans="3:48" s="2" customFormat="1" ht="18" customHeight="1" x14ac:dyDescent="0.25">
      <c r="C28" s="81"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row>
    <row r="29" spans="3:48"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row>
    <row r="30" spans="3:48"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c r="AT30" s="217">
        <v>5787994.5440200008</v>
      </c>
      <c r="AU30" s="217">
        <v>6048024.8102200003</v>
      </c>
      <c r="AV30" s="217">
        <v>5988263.3884899998</v>
      </c>
    </row>
    <row r="31" spans="3:48" s="2" customFormat="1" ht="18" customHeight="1" x14ac:dyDescent="0.25">
      <c r="C31" s="25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48"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7" spans="4:40" x14ac:dyDescent="0.25">
      <c r="D37" s="213"/>
      <c r="E37" s="203"/>
    </row>
    <row r="38" spans="4:40" x14ac:dyDescent="0.25">
      <c r="D38" s="213"/>
      <c r="E38"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V68"/>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9" sqref="AV9"/>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579</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175" t="s">
        <v>46</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2">
        <v>1222375.7807</v>
      </c>
      <c r="AG9" s="372">
        <v>1365910.12029</v>
      </c>
      <c r="AH9" s="372">
        <v>1221432.49548</v>
      </c>
      <c r="AI9" s="372">
        <v>1571369.5822200002</v>
      </c>
      <c r="AJ9" s="372">
        <v>1023778.0464</v>
      </c>
      <c r="AK9" s="372">
        <v>1044817.6423099999</v>
      </c>
      <c r="AL9" s="372">
        <v>1456335.0844100001</v>
      </c>
      <c r="AM9" s="372">
        <v>1255979.9227799997</v>
      </c>
      <c r="AN9" s="372">
        <v>1103168.01202</v>
      </c>
      <c r="AO9" s="372">
        <v>954875.43732000003</v>
      </c>
      <c r="AP9" s="372">
        <v>1132811.6518699999</v>
      </c>
      <c r="AQ9" s="372">
        <v>1118935.2757099997</v>
      </c>
      <c r="AR9" s="372">
        <v>1379304.42591</v>
      </c>
      <c r="AS9" s="372">
        <v>1211538.4230000002</v>
      </c>
      <c r="AT9" s="372">
        <v>1615264.7189999996</v>
      </c>
      <c r="AU9" s="372">
        <v>1743162.9709999999</v>
      </c>
      <c r="AV9" s="372">
        <v>1429108.3370000001</v>
      </c>
    </row>
    <row r="10" spans="3:48"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c r="AT10" s="232">
        <v>-1427496.54</v>
      </c>
      <c r="AU10" s="232">
        <v>-1538513.8620000002</v>
      </c>
      <c r="AV10" s="232">
        <v>-1251725.459</v>
      </c>
    </row>
    <row r="11" spans="3:48"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row>
    <row r="12" spans="3:48"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c r="AT12" s="232">
        <v>-966.98999999999978</v>
      </c>
      <c r="AU12" s="232">
        <v>-61.149999999999977</v>
      </c>
      <c r="AV12" s="232">
        <v>371.81</v>
      </c>
    </row>
    <row r="13" spans="3:48"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c r="AT13" s="232">
        <v>-17478.098999999995</v>
      </c>
      <c r="AU13" s="232">
        <v>-10479.866000000002</v>
      </c>
      <c r="AV13" s="232">
        <v>-19581.847000000002</v>
      </c>
    </row>
    <row r="14" spans="3:48"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c r="AT14" s="232">
        <v>-139662.00099999999</v>
      </c>
      <c r="AU14" s="232">
        <v>-169040.55800000008</v>
      </c>
      <c r="AV14" s="232">
        <v>-124014.66499999999</v>
      </c>
    </row>
    <row r="15" spans="3:48"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c r="AT15" s="232">
        <v>-29571.829999999994</v>
      </c>
      <c r="AU15" s="232">
        <v>-36067.229000000007</v>
      </c>
      <c r="AV15" s="232">
        <v>-27754.447</v>
      </c>
    </row>
    <row r="16" spans="3:48"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-7927.6459499999983</v>
      </c>
      <c r="AQ16" s="232">
        <v>-7605.869160000002</v>
      </c>
      <c r="AR16" s="232">
        <v>-9099.5894000000008</v>
      </c>
      <c r="AS16" s="232">
        <v>-8334.9729999999981</v>
      </c>
      <c r="AT16" s="232">
        <v>-10746.035000000002</v>
      </c>
      <c r="AU16" s="232">
        <v>-11182.981</v>
      </c>
      <c r="AV16" s="232">
        <v>-9412.6729999999989</v>
      </c>
    </row>
    <row r="17" spans="3:48"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c r="AT17" s="232">
        <v>14236.490999999998</v>
      </c>
      <c r="AU17" s="232">
        <v>16621.343000000001</v>
      </c>
      <c r="AV17" s="232">
        <v>13285.324000000001</v>
      </c>
    </row>
    <row r="18" spans="3:48"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0.11745999999999999</v>
      </c>
      <c r="AQ18" s="232">
        <v>-0.38253999999999999</v>
      </c>
      <c r="AR18" s="232">
        <v>0.11715</v>
      </c>
      <c r="AS18" s="232">
        <v>3.9000000000000007E-2</v>
      </c>
      <c r="AT18" s="232">
        <v>0</v>
      </c>
      <c r="AU18" s="232">
        <v>0</v>
      </c>
      <c r="AV18" s="232">
        <v>0</v>
      </c>
    </row>
    <row r="19" spans="3:48"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-2.0634999999999999</v>
      </c>
      <c r="AO19" s="232">
        <v>0</v>
      </c>
      <c r="AP19" s="232">
        <v>0</v>
      </c>
      <c r="AQ19" s="232">
        <v>0</v>
      </c>
      <c r="AR19" s="232">
        <v>-151.517</v>
      </c>
      <c r="AS19" s="232">
        <v>-110.035</v>
      </c>
      <c r="AT19" s="232">
        <v>0</v>
      </c>
      <c r="AU19" s="232">
        <v>-53.032000000000004</v>
      </c>
      <c r="AV19" s="232">
        <v>-4.6589999999999998</v>
      </c>
    </row>
    <row r="20" spans="3:48" s="2" customFormat="1" ht="18" customHeight="1" x14ac:dyDescent="0.25">
      <c r="C20" s="25" t="s">
        <v>341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row>
    <row r="21" spans="3:48"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87892.98900000006</v>
      </c>
      <c r="AV21" s="271">
        <v>95043.174999999988</v>
      </c>
    </row>
    <row r="22" spans="3:48"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261683.29029999996</v>
      </c>
      <c r="AQ22" s="232">
        <v>278820.23101999995</v>
      </c>
      <c r="AR22" s="232">
        <v>295931.78885000001</v>
      </c>
      <c r="AS22" s="232">
        <v>326127.91099999996</v>
      </c>
      <c r="AT22" s="232">
        <v>297275.71499999997</v>
      </c>
      <c r="AU22" s="232">
        <v>255858.54400000011</v>
      </c>
      <c r="AV22" s="232">
        <v>297075.065</v>
      </c>
    </row>
    <row r="23" spans="3:48"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-170880.63496</v>
      </c>
      <c r="AQ23" s="232">
        <v>-494048.06766000006</v>
      </c>
      <c r="AR23" s="232">
        <v>-219055.30048000001</v>
      </c>
      <c r="AS23" s="232">
        <v>-225482.68799999999</v>
      </c>
      <c r="AT23" s="232">
        <v>-234676.16599999997</v>
      </c>
      <c r="AU23" s="232">
        <v>-167965.55500000005</v>
      </c>
      <c r="AV23" s="232">
        <v>-202031.89</v>
      </c>
    </row>
    <row r="24" spans="3:48"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row>
    <row r="25" spans="3:48"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-47641.684070000003</v>
      </c>
      <c r="AQ25" s="232">
        <v>88514.810679999995</v>
      </c>
      <c r="AR25" s="232">
        <v>-36083.695070000002</v>
      </c>
      <c r="AS25" s="232">
        <v>-42884.072</v>
      </c>
      <c r="AT25" s="232">
        <v>-26078.499000000003</v>
      </c>
      <c r="AU25" s="232">
        <v>-17110.650000000001</v>
      </c>
      <c r="AV25" s="232">
        <v>-42158.745999999999</v>
      </c>
    </row>
    <row r="26" spans="3:48"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c r="AT26" s="232">
        <v>-2592.6890000000003</v>
      </c>
      <c r="AU26" s="232">
        <v>-2278.8309999999997</v>
      </c>
      <c r="AV26" s="232">
        <v>-468.98500000000001</v>
      </c>
    </row>
    <row r="27" spans="3:48" s="2" customFormat="1" ht="18" customHeight="1" x14ac:dyDescent="0.25">
      <c r="C27" s="177" t="s">
        <v>256</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3">
        <v>32120.025910000102</v>
      </c>
      <c r="AG27" s="373">
        <v>22943.212829999786</v>
      </c>
      <c r="AH27" s="373">
        <v>27994.870740000279</v>
      </c>
      <c r="AI27" s="373">
        <v>17847.903569999835</v>
      </c>
      <c r="AJ27" s="373">
        <v>37874.531680000007</v>
      </c>
      <c r="AK27" s="373">
        <v>45293.502039999825</v>
      </c>
      <c r="AL27" s="373">
        <v>43077.515390000408</v>
      </c>
      <c r="AM27" s="373">
        <v>32554.973699999562</v>
      </c>
      <c r="AN27" s="373">
        <v>48369.84672000006</v>
      </c>
      <c r="AO27" s="373">
        <v>21328.852550000054</v>
      </c>
      <c r="AP27" s="373">
        <v>59456.973679999974</v>
      </c>
      <c r="AQ27" s="373">
        <v>-125643.23185000077</v>
      </c>
      <c r="AR27" s="373">
        <v>53189.03162999999</v>
      </c>
      <c r="AS27" s="373">
        <v>64180.452000000063</v>
      </c>
      <c r="AT27" s="373">
        <v>37508.075999999572</v>
      </c>
      <c r="AU27" s="373">
        <v>62889.14399999968</v>
      </c>
      <c r="AV27" s="373">
        <v>62687.165000000008</v>
      </c>
    </row>
    <row r="28" spans="3:48"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row>
    <row r="29" spans="3:48" s="2" customFormat="1" ht="18" customHeight="1" x14ac:dyDescent="0.25">
      <c r="C29" s="180"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row>
    <row r="30" spans="3:48" s="2" customFormat="1" ht="18" customHeight="1" x14ac:dyDescent="0.25">
      <c r="C30" s="180"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c r="AT30" s="232">
        <v>0</v>
      </c>
      <c r="AU30" s="232">
        <v>0</v>
      </c>
      <c r="AV30" s="232">
        <v>0</v>
      </c>
    </row>
    <row r="31" spans="3:48" s="2" customFormat="1" ht="18" customHeight="1" x14ac:dyDescent="0.25">
      <c r="C31" s="180"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row>
    <row r="32" spans="3:48" s="2" customFormat="1" ht="18" customHeight="1" x14ac:dyDescent="0.25">
      <c r="C32" s="177" t="s">
        <v>254</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3">
        <v>32120.025910000102</v>
      </c>
      <c r="AG32" s="373">
        <v>22943.212829999786</v>
      </c>
      <c r="AH32" s="373">
        <v>27994.870740000279</v>
      </c>
      <c r="AI32" s="373">
        <v>17847.903569999835</v>
      </c>
      <c r="AJ32" s="373">
        <v>37874.531680000007</v>
      </c>
      <c r="AK32" s="373">
        <v>45293.502039999825</v>
      </c>
      <c r="AL32" s="373">
        <v>43077.515390000408</v>
      </c>
      <c r="AM32" s="373">
        <v>32554.973699999562</v>
      </c>
      <c r="AN32" s="373">
        <v>48369.84672000006</v>
      </c>
      <c r="AO32" s="373">
        <v>21328.852550000054</v>
      </c>
      <c r="AP32" s="373">
        <v>59456.973679999974</v>
      </c>
      <c r="AQ32" s="373">
        <v>-125643.23185000077</v>
      </c>
      <c r="AR32" s="373">
        <v>53189.03162999999</v>
      </c>
      <c r="AS32" s="373">
        <v>64180.452000000063</v>
      </c>
      <c r="AT32" s="373">
        <v>37508.075999999572</v>
      </c>
      <c r="AU32" s="373">
        <v>62889.14399999968</v>
      </c>
      <c r="AV32" s="373">
        <v>62687.165000000008</v>
      </c>
    </row>
    <row r="33" spans="1:48" s="2" customFormat="1" ht="13" x14ac:dyDescent="0.25">
      <c r="C33" s="310" t="s">
        <v>569</v>
      </c>
      <c r="D33" s="296"/>
      <c r="L33"/>
      <c r="M33"/>
      <c r="N33"/>
      <c r="O33"/>
      <c r="AF33" s="192"/>
    </row>
    <row r="34" spans="1:48"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1:48"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1:48" s="2" customFormat="1" x14ac:dyDescent="0.25">
      <c r="A36"/>
      <c r="B36"/>
      <c r="C36" s="466" t="s">
        <v>516</v>
      </c>
      <c r="D36" s="467"/>
      <c r="E36" s="467"/>
      <c r="F36" s="467"/>
      <c r="G36" s="467"/>
      <c r="H36" s="467"/>
      <c r="I36" s="467"/>
      <c r="J36" s="467"/>
      <c r="K36" s="467"/>
      <c r="L36" s="467"/>
      <c r="M36" s="467"/>
      <c r="N36" s="467"/>
      <c r="O36" s="467"/>
      <c r="P36" s="467"/>
      <c r="Q36" s="467"/>
      <c r="R36" s="467"/>
      <c r="S36" s="467"/>
      <c r="T36" s="468"/>
      <c r="U36" s="468"/>
      <c r="V36" s="468"/>
      <c r="W36" s="468"/>
      <c r="X36" s="468"/>
      <c r="Y36" s="468"/>
      <c r="Z36" s="468"/>
      <c r="AA36" s="468"/>
      <c r="AB36" s="468"/>
      <c r="AC36" s="468"/>
      <c r="AD36" s="468"/>
      <c r="AE36" s="468"/>
      <c r="AF36" s="468"/>
      <c r="AG36" s="468"/>
      <c r="AH36" s="468"/>
      <c r="AI36" s="468"/>
      <c r="AJ36" s="468">
        <v>-1.2369127944111824E-10</v>
      </c>
      <c r="AK36" s="468">
        <v>2.4010660126805305E-10</v>
      </c>
      <c r="AL36" s="468">
        <v>-1.3096723705530167E-10</v>
      </c>
      <c r="AM36" s="468">
        <v>-4.1109160520136356E-10</v>
      </c>
      <c r="AN36" s="468">
        <v>0</v>
      </c>
      <c r="AO36" s="468">
        <v>-1.3096723705530167E-10</v>
      </c>
      <c r="AP36" s="468">
        <v>-3.1286617740988731E-10</v>
      </c>
      <c r="AQ36" s="468">
        <v>-4.3655745685100555E-10</v>
      </c>
      <c r="AR36" s="468">
        <v>-3.4197000786662102E-10</v>
      </c>
      <c r="AS36" s="468">
        <v>-0.30000000026484486</v>
      </c>
      <c r="AT36" s="468">
        <f t="shared" ref="AT36:AV36" si="0">AT32-(AT9+SUM(AT10,AT12:AT19,AT22:AT23,AT25:AT26,AT29:AT31))</f>
        <v>-8.0035533756017685E-11</v>
      </c>
      <c r="AU36" s="468">
        <f t="shared" si="0"/>
        <v>-4.0745362639427185E-10</v>
      </c>
      <c r="AV36" s="468">
        <f t="shared" si="0"/>
        <v>2.0372681319713593E-10</v>
      </c>
    </row>
    <row r="37" spans="1:48" x14ac:dyDescent="0.25">
      <c r="D37" s="101"/>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row>
    <row r="38" spans="1:48" x14ac:dyDescent="0.25">
      <c r="C38" t="s">
        <v>46</v>
      </c>
      <c r="D38" s="101" t="b">
        <v>1</v>
      </c>
      <c r="E38" s="101" t="b">
        <v>1</v>
      </c>
      <c r="F38" s="101" t="b">
        <v>1</v>
      </c>
      <c r="G38" s="101" t="b">
        <v>1</v>
      </c>
      <c r="H38" s="101" t="b">
        <v>1</v>
      </c>
      <c r="I38" s="101" t="b">
        <v>1</v>
      </c>
      <c r="J38" s="101" t="b">
        <v>1</v>
      </c>
      <c r="K38" s="101" t="b">
        <v>1</v>
      </c>
      <c r="L38" s="101" t="b">
        <v>1</v>
      </c>
      <c r="M38" s="101" t="b">
        <v>1</v>
      </c>
      <c r="N38" s="101" t="b">
        <v>1</v>
      </c>
      <c r="O38" s="101" t="b">
        <v>1</v>
      </c>
      <c r="P38" s="101" t="b">
        <v>1</v>
      </c>
      <c r="Q38" s="101" t="b">
        <v>1</v>
      </c>
      <c r="R38" s="101" t="b">
        <v>1</v>
      </c>
      <c r="S38" s="101" t="b">
        <v>1</v>
      </c>
      <c r="T38" s="101" t="b">
        <v>1</v>
      </c>
      <c r="U38" s="101" t="b">
        <v>1</v>
      </c>
      <c r="V38" s="101" t="b">
        <v>1</v>
      </c>
      <c r="W38" s="101" t="b">
        <v>1</v>
      </c>
      <c r="X38" s="101" t="b">
        <v>1</v>
      </c>
      <c r="Y38" s="101" t="b">
        <v>1</v>
      </c>
      <c r="Z38" s="101" t="b">
        <v>1</v>
      </c>
      <c r="AA38" s="101" t="b">
        <v>1</v>
      </c>
      <c r="AB38" s="101" t="b">
        <v>1</v>
      </c>
      <c r="AC38" s="101" t="b">
        <v>1</v>
      </c>
      <c r="AD38" s="101" t="b">
        <v>1</v>
      </c>
      <c r="AE38" s="101" t="b">
        <v>1</v>
      </c>
      <c r="AF38" s="101" t="b">
        <v>1</v>
      </c>
      <c r="AG38" s="101" t="b">
        <v>1</v>
      </c>
      <c r="AH38" s="101" t="b">
        <v>1</v>
      </c>
      <c r="AI38" s="101" t="b">
        <v>1</v>
      </c>
      <c r="AJ38" s="101" t="b">
        <v>1</v>
      </c>
      <c r="AK38" s="101" t="b">
        <v>1</v>
      </c>
      <c r="AL38" s="101" t="b">
        <v>1</v>
      </c>
      <c r="AM38" s="101" t="b">
        <v>1</v>
      </c>
      <c r="AN38" s="101" t="b">
        <v>1</v>
      </c>
      <c r="AO38" s="101" t="b">
        <v>1</v>
      </c>
      <c r="AP38" s="101" t="b">
        <v>1</v>
      </c>
      <c r="AQ38" s="101" t="b">
        <v>1</v>
      </c>
      <c r="AR38" s="101" t="b">
        <v>1</v>
      </c>
      <c r="AS38" s="101" t="b">
        <v>1</v>
      </c>
      <c r="AT38" s="101" t="b">
        <f>AT9='[1]DRE Realoc-Cap'!AT9</f>
        <v>1</v>
      </c>
      <c r="AU38" s="101" t="b">
        <f>AU9='[1]DRE Realoc-Cap'!AU9</f>
        <v>1</v>
      </c>
      <c r="AV38" s="101" t="b">
        <f>AV9='[2]DRE Recorrente'!X2</f>
        <v>1</v>
      </c>
    </row>
    <row r="39" spans="1:48" x14ac:dyDescent="0.25">
      <c r="C39" t="s">
        <v>47</v>
      </c>
      <c r="D39" s="101" t="b">
        <v>1</v>
      </c>
      <c r="E39" s="101" t="b">
        <v>1</v>
      </c>
      <c r="F39" s="101" t="b">
        <v>1</v>
      </c>
      <c r="G39" s="101" t="b">
        <v>1</v>
      </c>
      <c r="H39" s="101" t="b">
        <v>1</v>
      </c>
      <c r="I39" s="101" t="b">
        <v>1</v>
      </c>
      <c r="J39" s="101" t="b">
        <v>1</v>
      </c>
      <c r="K39" s="101" t="b">
        <v>1</v>
      </c>
      <c r="L39" s="101" t="b">
        <v>1</v>
      </c>
      <c r="M39" s="101" t="b">
        <v>1</v>
      </c>
      <c r="N39" s="101" t="b">
        <v>1</v>
      </c>
      <c r="O39" s="101" t="b">
        <v>1</v>
      </c>
      <c r="P39" s="101" t="b">
        <v>1</v>
      </c>
      <c r="Q39" s="101" t="b">
        <v>1</v>
      </c>
      <c r="R39" s="101" t="b">
        <v>1</v>
      </c>
      <c r="S39" s="101" t="b">
        <v>1</v>
      </c>
      <c r="T39" s="101" t="b">
        <v>1</v>
      </c>
      <c r="U39" s="101" t="b">
        <v>1</v>
      </c>
      <c r="V39" s="101" t="b">
        <v>1</v>
      </c>
      <c r="W39" s="101" t="b">
        <v>1</v>
      </c>
      <c r="X39" s="101" t="b">
        <v>1</v>
      </c>
      <c r="Y39" s="101" t="b">
        <v>1</v>
      </c>
      <c r="Z39" s="101" t="b">
        <v>1</v>
      </c>
      <c r="AA39" s="101" t="b">
        <v>1</v>
      </c>
      <c r="AB39" s="101" t="b">
        <v>1</v>
      </c>
      <c r="AC39" s="101" t="b">
        <v>1</v>
      </c>
      <c r="AD39" s="101" t="b">
        <v>1</v>
      </c>
      <c r="AE39" s="101" t="b">
        <v>1</v>
      </c>
      <c r="AF39" s="101" t="b">
        <v>1</v>
      </c>
      <c r="AG39" s="101" t="b">
        <v>1</v>
      </c>
      <c r="AH39" s="101" t="b">
        <v>1</v>
      </c>
      <c r="AI39" s="101" t="b">
        <v>1</v>
      </c>
      <c r="AJ39" s="101" t="b">
        <v>1</v>
      </c>
      <c r="AK39" s="101" t="b">
        <v>1</v>
      </c>
      <c r="AL39" s="101" t="b">
        <v>1</v>
      </c>
      <c r="AM39" s="101" t="b">
        <v>1</v>
      </c>
      <c r="AN39" s="101" t="b">
        <v>1</v>
      </c>
      <c r="AO39" s="101" t="b">
        <v>1</v>
      </c>
      <c r="AP39" s="101" t="b">
        <v>1</v>
      </c>
      <c r="AQ39" s="101" t="b">
        <v>1</v>
      </c>
      <c r="AR39" s="101" t="b">
        <v>1</v>
      </c>
      <c r="AS39" s="101" t="b">
        <v>1</v>
      </c>
      <c r="AT39" s="101" t="b">
        <f>AT10='[1]DRE Realoc-Cap'!AT10</f>
        <v>1</v>
      </c>
      <c r="AU39" s="101" t="b">
        <f>AU10='[1]DRE Realoc-Cap'!AU10</f>
        <v>1</v>
      </c>
      <c r="AV39" s="101" t="b">
        <f>AV10='[2]DRE Recorrente'!X3</f>
        <v>1</v>
      </c>
    </row>
    <row r="40" spans="1:48" x14ac:dyDescent="0.25">
      <c r="C40" t="s">
        <v>48</v>
      </c>
      <c r="D40" s="101" t="b">
        <v>1</v>
      </c>
      <c r="E40" s="101" t="b">
        <v>1</v>
      </c>
      <c r="F40" s="101" t="b">
        <v>1</v>
      </c>
      <c r="G40" s="101" t="b">
        <v>1</v>
      </c>
      <c r="H40" s="101" t="b">
        <v>1</v>
      </c>
      <c r="I40" s="101" t="b">
        <v>1</v>
      </c>
      <c r="J40" s="101" t="b">
        <v>1</v>
      </c>
      <c r="K40" s="101" t="b">
        <v>1</v>
      </c>
      <c r="L40" s="101" t="b">
        <v>1</v>
      </c>
      <c r="M40" s="101" t="b">
        <v>1</v>
      </c>
      <c r="N40" s="101" t="b">
        <v>1</v>
      </c>
      <c r="O40" s="101" t="b">
        <v>1</v>
      </c>
      <c r="P40" s="101" t="b">
        <v>1</v>
      </c>
      <c r="Q40" s="101" t="b">
        <v>1</v>
      </c>
      <c r="R40" s="101" t="b">
        <v>1</v>
      </c>
      <c r="S40" s="101" t="b">
        <v>1</v>
      </c>
      <c r="T40" s="101" t="b">
        <v>1</v>
      </c>
      <c r="U40" s="101" t="b">
        <v>1</v>
      </c>
      <c r="V40" s="101" t="b">
        <v>1</v>
      </c>
      <c r="W40" s="101" t="b">
        <v>1</v>
      </c>
      <c r="X40" s="101" t="b">
        <v>1</v>
      </c>
      <c r="Y40" s="101" t="b">
        <v>1</v>
      </c>
      <c r="Z40" s="101" t="b">
        <v>1</v>
      </c>
      <c r="AA40" s="101" t="b">
        <v>1</v>
      </c>
      <c r="AB40" s="101" t="b">
        <v>1</v>
      </c>
      <c r="AC40" s="101" t="b">
        <v>1</v>
      </c>
      <c r="AD40" s="101" t="b">
        <v>1</v>
      </c>
      <c r="AE40" s="101" t="b">
        <v>1</v>
      </c>
      <c r="AF40" s="101" t="b">
        <v>1</v>
      </c>
      <c r="AG40" s="101" t="b">
        <v>1</v>
      </c>
      <c r="AH40" s="101" t="b">
        <v>1</v>
      </c>
      <c r="AI40" s="101" t="b">
        <v>1</v>
      </c>
      <c r="AJ40" s="101" t="b">
        <v>1</v>
      </c>
      <c r="AK40" s="101" t="b">
        <v>1</v>
      </c>
      <c r="AL40" s="101" t="b">
        <v>1</v>
      </c>
      <c r="AM40" s="101" t="b">
        <v>1</v>
      </c>
      <c r="AN40" s="101" t="b">
        <v>1</v>
      </c>
      <c r="AO40" s="101" t="b">
        <v>1</v>
      </c>
      <c r="AP40" s="101" t="b">
        <v>1</v>
      </c>
      <c r="AQ40" s="101" t="b">
        <v>1</v>
      </c>
      <c r="AR40" s="101" t="b">
        <v>1</v>
      </c>
      <c r="AS40" s="101" t="b">
        <v>1</v>
      </c>
      <c r="AT40" s="101" t="b">
        <f>AT11='[1]DRE Realoc-Cap'!AT11</f>
        <v>1</v>
      </c>
      <c r="AU40" s="101" t="b">
        <f>AU11='[1]DRE Realoc-Cap'!AU11</f>
        <v>1</v>
      </c>
      <c r="AV40" s="101" t="b">
        <f>AV11='[2]DRE Recorrente'!X4</f>
        <v>1</v>
      </c>
    </row>
    <row r="41" spans="1:48" x14ac:dyDescent="0.25">
      <c r="C41" t="s">
        <v>26</v>
      </c>
      <c r="D41" s="101" t="b">
        <v>1</v>
      </c>
      <c r="E41" s="101" t="b">
        <v>1</v>
      </c>
      <c r="F41" s="101" t="b">
        <v>1</v>
      </c>
      <c r="G41" s="101" t="b">
        <v>1</v>
      </c>
      <c r="H41" s="101" t="b">
        <v>1</v>
      </c>
      <c r="I41" s="101" t="b">
        <v>1</v>
      </c>
      <c r="J41" s="101" t="b">
        <v>1</v>
      </c>
      <c r="K41" s="101" t="b">
        <v>1</v>
      </c>
      <c r="L41" s="101" t="b">
        <v>1</v>
      </c>
      <c r="M41" s="101" t="b">
        <v>1</v>
      </c>
      <c r="N41" s="101" t="b">
        <v>1</v>
      </c>
      <c r="O41" s="101" t="b">
        <v>1</v>
      </c>
      <c r="P41" s="101" t="b">
        <v>1</v>
      </c>
      <c r="Q41" s="101" t="b">
        <v>1</v>
      </c>
      <c r="R41" s="101" t="b">
        <v>1</v>
      </c>
      <c r="S41" s="101" t="b">
        <v>1</v>
      </c>
      <c r="T41" s="101" t="b">
        <v>1</v>
      </c>
      <c r="U41" s="101" t="b">
        <v>1</v>
      </c>
      <c r="V41" s="101" t="b">
        <v>1</v>
      </c>
      <c r="W41" s="101" t="b">
        <v>1</v>
      </c>
      <c r="X41" s="101" t="b">
        <v>1</v>
      </c>
      <c r="Y41" s="101" t="b">
        <v>1</v>
      </c>
      <c r="Z41" s="101" t="b">
        <v>1</v>
      </c>
      <c r="AA41" s="101" t="b">
        <v>1</v>
      </c>
      <c r="AB41" s="101" t="b">
        <v>1</v>
      </c>
      <c r="AC41" s="101" t="b">
        <v>1</v>
      </c>
      <c r="AD41" s="101" t="b">
        <v>1</v>
      </c>
      <c r="AE41" s="101" t="b">
        <v>1</v>
      </c>
      <c r="AF41" s="101" t="b">
        <v>1</v>
      </c>
      <c r="AG41" s="101" t="b">
        <v>1</v>
      </c>
      <c r="AH41" s="101" t="b">
        <v>1</v>
      </c>
      <c r="AI41" s="101" t="b">
        <v>1</v>
      </c>
      <c r="AJ41" s="101" t="b">
        <v>1</v>
      </c>
      <c r="AK41" s="101" t="b">
        <v>1</v>
      </c>
      <c r="AL41" s="101" t="b">
        <v>1</v>
      </c>
      <c r="AM41" s="101" t="b">
        <v>1</v>
      </c>
      <c r="AN41" s="101" t="b">
        <v>1</v>
      </c>
      <c r="AO41" s="101" t="b">
        <v>1</v>
      </c>
      <c r="AP41" s="101" t="b">
        <v>1</v>
      </c>
      <c r="AQ41" s="101" t="b">
        <v>1</v>
      </c>
      <c r="AR41" s="101" t="b">
        <v>1</v>
      </c>
      <c r="AS41" s="101" t="b">
        <v>1</v>
      </c>
      <c r="AT41" s="101" t="b">
        <f>AT12='[1]DRE Realoc-Cap'!AT12</f>
        <v>1</v>
      </c>
      <c r="AU41" s="101" t="b">
        <f>AU12='[1]DRE Realoc-Cap'!AU12</f>
        <v>1</v>
      </c>
      <c r="AV41" s="101" t="b">
        <f>AV12='[2]DRE Recorrente'!X5</f>
        <v>1</v>
      </c>
    </row>
    <row r="42" spans="1:48" x14ac:dyDescent="0.25">
      <c r="C42" t="s">
        <v>90</v>
      </c>
      <c r="D42" s="101" t="b">
        <v>1</v>
      </c>
      <c r="E42" s="101" t="b">
        <v>1</v>
      </c>
      <c r="F42" s="101" t="b">
        <v>1</v>
      </c>
      <c r="G42" s="101" t="b">
        <v>1</v>
      </c>
      <c r="H42" s="101" t="b">
        <v>1</v>
      </c>
      <c r="I42" s="101" t="b">
        <v>1</v>
      </c>
      <c r="J42" s="101" t="b">
        <v>1</v>
      </c>
      <c r="K42" s="101" t="b">
        <v>1</v>
      </c>
      <c r="L42" s="101" t="b">
        <v>1</v>
      </c>
      <c r="M42" s="101" t="b">
        <v>1</v>
      </c>
      <c r="N42" s="101" t="b">
        <v>1</v>
      </c>
      <c r="O42" s="101" t="b">
        <v>1</v>
      </c>
      <c r="P42" s="101" t="b">
        <v>1</v>
      </c>
      <c r="Q42" s="101" t="b">
        <v>1</v>
      </c>
      <c r="R42" s="101" t="b">
        <v>1</v>
      </c>
      <c r="S42" s="101" t="b">
        <v>1</v>
      </c>
      <c r="T42" s="101" t="b">
        <v>1</v>
      </c>
      <c r="U42" s="101" t="b">
        <v>1</v>
      </c>
      <c r="V42" s="101" t="b">
        <v>1</v>
      </c>
      <c r="W42" s="101" t="b">
        <v>1</v>
      </c>
      <c r="X42" s="101" t="b">
        <v>1</v>
      </c>
      <c r="Y42" s="101" t="b">
        <v>1</v>
      </c>
      <c r="Z42" s="101" t="b">
        <v>1</v>
      </c>
      <c r="AA42" s="101" t="b">
        <v>1</v>
      </c>
      <c r="AB42" s="101" t="b">
        <v>1</v>
      </c>
      <c r="AC42" s="101" t="b">
        <v>1</v>
      </c>
      <c r="AD42" s="101" t="b">
        <v>1</v>
      </c>
      <c r="AE42" s="101" t="b">
        <v>1</v>
      </c>
      <c r="AF42" s="101" t="b">
        <v>1</v>
      </c>
      <c r="AG42" s="101" t="b">
        <v>1</v>
      </c>
      <c r="AH42" s="101" t="b">
        <v>1</v>
      </c>
      <c r="AI42" s="101" t="b">
        <v>1</v>
      </c>
      <c r="AJ42" s="101" t="b">
        <v>1</v>
      </c>
      <c r="AK42" s="101" t="b">
        <v>1</v>
      </c>
      <c r="AL42" s="101" t="b">
        <v>1</v>
      </c>
      <c r="AM42" s="101" t="b">
        <v>1</v>
      </c>
      <c r="AN42" s="101" t="b">
        <v>1</v>
      </c>
      <c r="AO42" s="101" t="b">
        <v>1</v>
      </c>
      <c r="AP42" s="101" t="b">
        <v>1</v>
      </c>
      <c r="AQ42" s="101" t="b">
        <v>1</v>
      </c>
      <c r="AR42" s="101" t="b">
        <v>1</v>
      </c>
      <c r="AS42" s="101" t="b">
        <v>1</v>
      </c>
      <c r="AT42" s="101" t="b">
        <f>AT13='[1]DRE Realoc-Cap'!AT13</f>
        <v>1</v>
      </c>
      <c r="AU42" s="101" t="b">
        <f>AU13='[1]DRE Realoc-Cap'!AU13</f>
        <v>1</v>
      </c>
      <c r="AV42" s="101" t="b">
        <f>AV13='[2]DRE Recorrente'!X6</f>
        <v>1</v>
      </c>
    </row>
    <row r="43" spans="1:48" x14ac:dyDescent="0.25">
      <c r="C43" t="s">
        <v>28</v>
      </c>
      <c r="D43" s="101" t="b">
        <v>1</v>
      </c>
      <c r="E43" s="101" t="b">
        <v>1</v>
      </c>
      <c r="F43" s="101" t="b">
        <v>1</v>
      </c>
      <c r="G43" s="101" t="b">
        <v>1</v>
      </c>
      <c r="H43" s="101" t="b">
        <v>1</v>
      </c>
      <c r="I43" s="101" t="b">
        <v>1</v>
      </c>
      <c r="J43" s="101" t="b">
        <v>1</v>
      </c>
      <c r="K43" s="101" t="b">
        <v>1</v>
      </c>
      <c r="L43" s="101" t="b">
        <v>1</v>
      </c>
      <c r="M43" s="101" t="b">
        <v>1</v>
      </c>
      <c r="N43" s="101" t="b">
        <v>1</v>
      </c>
      <c r="O43" s="101" t="b">
        <v>1</v>
      </c>
      <c r="P43" s="101" t="b">
        <v>1</v>
      </c>
      <c r="Q43" s="101" t="b">
        <v>1</v>
      </c>
      <c r="R43" s="101" t="b">
        <v>1</v>
      </c>
      <c r="S43" s="101" t="b">
        <v>1</v>
      </c>
      <c r="T43" s="101" t="b">
        <v>1</v>
      </c>
      <c r="U43" s="101" t="b">
        <v>1</v>
      </c>
      <c r="V43" s="101" t="b">
        <v>1</v>
      </c>
      <c r="W43" s="101" t="b">
        <v>1</v>
      </c>
      <c r="X43" s="101" t="b">
        <v>1</v>
      </c>
      <c r="Y43" s="101" t="b">
        <v>1</v>
      </c>
      <c r="Z43" s="101" t="b">
        <v>1</v>
      </c>
      <c r="AA43" s="101" t="b">
        <v>1</v>
      </c>
      <c r="AB43" s="101" t="b">
        <v>1</v>
      </c>
      <c r="AC43" s="101" t="b">
        <v>1</v>
      </c>
      <c r="AD43" s="101" t="b">
        <v>1</v>
      </c>
      <c r="AE43" s="101" t="b">
        <v>1</v>
      </c>
      <c r="AF43" s="101" t="b">
        <v>1</v>
      </c>
      <c r="AG43" s="101" t="b">
        <v>1</v>
      </c>
      <c r="AH43" s="101" t="b">
        <v>1</v>
      </c>
      <c r="AI43" s="101" t="b">
        <v>1</v>
      </c>
      <c r="AJ43" s="101" t="b">
        <v>1</v>
      </c>
      <c r="AK43" s="101" t="b">
        <v>1</v>
      </c>
      <c r="AL43" s="101" t="b">
        <v>1</v>
      </c>
      <c r="AM43" s="101" t="b">
        <v>1</v>
      </c>
      <c r="AN43" s="101" t="b">
        <v>1</v>
      </c>
      <c r="AO43" s="101" t="b">
        <v>1</v>
      </c>
      <c r="AP43" s="101" t="b">
        <v>1</v>
      </c>
      <c r="AQ43" s="101" t="b">
        <v>1</v>
      </c>
      <c r="AR43" s="101" t="b">
        <v>1</v>
      </c>
      <c r="AS43" s="101" t="b">
        <v>1</v>
      </c>
      <c r="AT43" s="101" t="b">
        <f>AT14='[1]DRE Realoc-Cap'!AT14</f>
        <v>1</v>
      </c>
      <c r="AU43" s="101" t="b">
        <f>AU14='[1]DRE Realoc-Cap'!AU14</f>
        <v>1</v>
      </c>
      <c r="AV43" s="101" t="b">
        <f>AV14='[2]DRE Recorrente'!X7</f>
        <v>1</v>
      </c>
    </row>
    <row r="44" spans="1:48" x14ac:dyDescent="0.25">
      <c r="C44" t="s">
        <v>23</v>
      </c>
      <c r="D44" s="101" t="b">
        <v>1</v>
      </c>
      <c r="E44" s="101" t="b">
        <v>1</v>
      </c>
      <c r="F44" s="101" t="b">
        <v>1</v>
      </c>
      <c r="G44" s="101" t="b">
        <v>1</v>
      </c>
      <c r="H44" s="101" t="b">
        <v>1</v>
      </c>
      <c r="I44" s="101" t="b">
        <v>1</v>
      </c>
      <c r="J44" s="101" t="b">
        <v>1</v>
      </c>
      <c r="K44" s="101" t="b">
        <v>1</v>
      </c>
      <c r="L44" s="101" t="b">
        <v>1</v>
      </c>
      <c r="M44" s="101" t="b">
        <v>1</v>
      </c>
      <c r="N44" s="101" t="b">
        <v>1</v>
      </c>
      <c r="O44" s="101" t="b">
        <v>1</v>
      </c>
      <c r="P44" s="101" t="b">
        <v>1</v>
      </c>
      <c r="Q44" s="101" t="b">
        <v>1</v>
      </c>
      <c r="R44" s="101" t="b">
        <v>1</v>
      </c>
      <c r="S44" s="101" t="b">
        <v>1</v>
      </c>
      <c r="T44" s="101" t="b">
        <v>1</v>
      </c>
      <c r="U44" s="101" t="b">
        <v>1</v>
      </c>
      <c r="V44" s="101" t="b">
        <v>1</v>
      </c>
      <c r="W44" s="101" t="b">
        <v>1</v>
      </c>
      <c r="X44" s="101" t="b">
        <v>1</v>
      </c>
      <c r="Y44" s="101" t="b">
        <v>1</v>
      </c>
      <c r="Z44" s="101" t="b">
        <v>1</v>
      </c>
      <c r="AA44" s="101" t="b">
        <v>1</v>
      </c>
      <c r="AB44" s="101" t="b">
        <v>1</v>
      </c>
      <c r="AC44" s="101" t="b">
        <v>1</v>
      </c>
      <c r="AD44" s="101" t="b">
        <v>1</v>
      </c>
      <c r="AE44" s="101" t="b">
        <v>1</v>
      </c>
      <c r="AF44" s="101" t="b">
        <v>1</v>
      </c>
      <c r="AG44" s="101" t="b">
        <v>1</v>
      </c>
      <c r="AH44" s="101" t="b">
        <v>1</v>
      </c>
      <c r="AI44" s="101" t="b">
        <v>1</v>
      </c>
      <c r="AJ44" s="101" t="b">
        <v>1</v>
      </c>
      <c r="AK44" s="101" t="b">
        <v>1</v>
      </c>
      <c r="AL44" s="101" t="b">
        <v>1</v>
      </c>
      <c r="AM44" s="101" t="b">
        <v>1</v>
      </c>
      <c r="AN44" s="101" t="b">
        <v>1</v>
      </c>
      <c r="AO44" s="101" t="b">
        <v>1</v>
      </c>
      <c r="AP44" s="101" t="b">
        <v>1</v>
      </c>
      <c r="AQ44" s="101" t="b">
        <v>1</v>
      </c>
      <c r="AR44" s="101" t="b">
        <v>1</v>
      </c>
      <c r="AS44" s="101" t="b">
        <v>1</v>
      </c>
      <c r="AT44" s="101" t="b">
        <f>AT15='[1]DRE Realoc-Cap'!AT15</f>
        <v>1</v>
      </c>
      <c r="AU44" s="101" t="b">
        <f>AU15='[1]DRE Realoc-Cap'!AU15</f>
        <v>1</v>
      </c>
      <c r="AV44" s="101" t="b">
        <f>AV15='[2]DRE Recorrente'!X8</f>
        <v>1</v>
      </c>
    </row>
    <row r="45" spans="1:48" x14ac:dyDescent="0.25">
      <c r="C45" t="s">
        <v>29</v>
      </c>
      <c r="D45" s="101" t="b">
        <v>1</v>
      </c>
      <c r="E45" s="101" t="b">
        <v>1</v>
      </c>
      <c r="F45" s="101" t="b">
        <v>1</v>
      </c>
      <c r="G45" s="101" t="b">
        <v>1</v>
      </c>
      <c r="H45" s="101" t="b">
        <v>1</v>
      </c>
      <c r="I45" s="101" t="b">
        <v>1</v>
      </c>
      <c r="J45" s="101" t="b">
        <v>1</v>
      </c>
      <c r="K45" s="101" t="b">
        <v>1</v>
      </c>
      <c r="L45" s="101" t="b">
        <v>1</v>
      </c>
      <c r="M45" s="101" t="b">
        <v>1</v>
      </c>
      <c r="N45" s="101" t="b">
        <v>1</v>
      </c>
      <c r="O45" s="101" t="b">
        <v>1</v>
      </c>
      <c r="P45" s="101" t="b">
        <v>1</v>
      </c>
      <c r="Q45" s="101" t="b">
        <v>1</v>
      </c>
      <c r="R45" s="101" t="b">
        <v>1</v>
      </c>
      <c r="S45" s="101" t="b">
        <v>1</v>
      </c>
      <c r="T45" s="101" t="b">
        <v>1</v>
      </c>
      <c r="U45" s="101" t="b">
        <v>1</v>
      </c>
      <c r="V45" s="101" t="b">
        <v>1</v>
      </c>
      <c r="W45" s="101" t="b">
        <v>1</v>
      </c>
      <c r="X45" s="101" t="b">
        <v>1</v>
      </c>
      <c r="Y45" s="101" t="b">
        <v>1</v>
      </c>
      <c r="Z45" s="101" t="b">
        <v>1</v>
      </c>
      <c r="AA45" s="101" t="b">
        <v>1</v>
      </c>
      <c r="AB45" s="101" t="b">
        <v>1</v>
      </c>
      <c r="AC45" s="101" t="b">
        <v>1</v>
      </c>
      <c r="AD45" s="101" t="b">
        <v>1</v>
      </c>
      <c r="AE45" s="101" t="b">
        <v>1</v>
      </c>
      <c r="AF45" s="101" t="b">
        <v>1</v>
      </c>
      <c r="AG45" s="101" t="b">
        <v>1</v>
      </c>
      <c r="AH45" s="101" t="b">
        <v>1</v>
      </c>
      <c r="AI45" s="101" t="b">
        <v>1</v>
      </c>
      <c r="AJ45" s="101" t="b">
        <v>1</v>
      </c>
      <c r="AK45" s="101" t="b">
        <v>1</v>
      </c>
      <c r="AL45" s="101" t="b">
        <v>1</v>
      </c>
      <c r="AM45" s="101" t="b">
        <v>1</v>
      </c>
      <c r="AN45" s="101" t="b">
        <v>1</v>
      </c>
      <c r="AO45" s="101" t="b">
        <v>1</v>
      </c>
      <c r="AP45" s="101" t="b">
        <v>1</v>
      </c>
      <c r="AQ45" s="101" t="b">
        <v>1</v>
      </c>
      <c r="AR45" s="101" t="b">
        <v>1</v>
      </c>
      <c r="AS45" s="101" t="b">
        <v>1</v>
      </c>
      <c r="AT45" s="101" t="b">
        <f>AT16='[1]DRE Realoc-Cap'!AT16</f>
        <v>1</v>
      </c>
      <c r="AU45" s="101" t="b">
        <f>AU16='[1]DRE Realoc-Cap'!AU16</f>
        <v>1</v>
      </c>
      <c r="AV45" s="101" t="b">
        <f>AV16='[2]DRE Recorrente'!X9</f>
        <v>1</v>
      </c>
    </row>
    <row r="46" spans="1:48" x14ac:dyDescent="0.25">
      <c r="C46" t="s">
        <v>85</v>
      </c>
      <c r="D46" s="101" t="b">
        <v>1</v>
      </c>
      <c r="E46" s="101" t="b">
        <v>1</v>
      </c>
      <c r="F46" s="101" t="b">
        <v>1</v>
      </c>
      <c r="G46" s="101" t="b">
        <v>1</v>
      </c>
      <c r="H46" s="101" t="b">
        <v>1</v>
      </c>
      <c r="I46" s="101" t="b">
        <v>1</v>
      </c>
      <c r="J46" s="101" t="b">
        <v>1</v>
      </c>
      <c r="K46" s="101" t="b">
        <v>1</v>
      </c>
      <c r="L46" s="101" t="b">
        <v>1</v>
      </c>
      <c r="M46" s="101" t="b">
        <v>1</v>
      </c>
      <c r="N46" s="101" t="b">
        <v>1</v>
      </c>
      <c r="O46" s="101" t="b">
        <v>1</v>
      </c>
      <c r="P46" s="101" t="b">
        <v>1</v>
      </c>
      <c r="Q46" s="101" t="b">
        <v>1</v>
      </c>
      <c r="R46" s="101" t="b">
        <v>1</v>
      </c>
      <c r="S46" s="101" t="b">
        <v>1</v>
      </c>
      <c r="T46" s="101" t="b">
        <v>1</v>
      </c>
      <c r="U46" s="101" t="b">
        <v>1</v>
      </c>
      <c r="V46" s="101" t="b">
        <v>1</v>
      </c>
      <c r="W46" s="101" t="b">
        <v>1</v>
      </c>
      <c r="X46" s="101" t="b">
        <v>1</v>
      </c>
      <c r="Y46" s="101" t="b">
        <v>1</v>
      </c>
      <c r="Z46" s="101" t="b">
        <v>1</v>
      </c>
      <c r="AA46" s="101" t="b">
        <v>1</v>
      </c>
      <c r="AB46" s="101" t="b">
        <v>1</v>
      </c>
      <c r="AC46" s="101" t="b">
        <v>1</v>
      </c>
      <c r="AD46" s="101" t="b">
        <v>1</v>
      </c>
      <c r="AE46" s="101" t="b">
        <v>1</v>
      </c>
      <c r="AF46" s="101" t="b">
        <v>1</v>
      </c>
      <c r="AG46" s="101" t="b">
        <v>1</v>
      </c>
      <c r="AH46" s="101" t="b">
        <v>1</v>
      </c>
      <c r="AI46" s="101" t="b">
        <v>1</v>
      </c>
      <c r="AJ46" s="101" t="b">
        <v>1</v>
      </c>
      <c r="AK46" s="101" t="b">
        <v>1</v>
      </c>
      <c r="AL46" s="101" t="b">
        <v>1</v>
      </c>
      <c r="AM46" s="101" t="b">
        <v>1</v>
      </c>
      <c r="AN46" s="101" t="b">
        <v>1</v>
      </c>
      <c r="AO46" s="101" t="b">
        <v>1</v>
      </c>
      <c r="AP46" s="101" t="b">
        <v>1</v>
      </c>
      <c r="AQ46" s="101" t="b">
        <v>1</v>
      </c>
      <c r="AR46" s="101" t="b">
        <v>1</v>
      </c>
      <c r="AS46" s="101" t="b">
        <v>1</v>
      </c>
      <c r="AT46" s="101" t="b">
        <f>AT17='[1]DRE Realoc-Cap'!AT17</f>
        <v>1</v>
      </c>
      <c r="AU46" s="101" t="b">
        <f>AU17='[1]DRE Realoc-Cap'!AU17</f>
        <v>1</v>
      </c>
      <c r="AV46" s="101" t="b">
        <f>AV17='[2]DRE Recorrente'!X10</f>
        <v>1</v>
      </c>
    </row>
    <row r="47" spans="1:48" x14ac:dyDescent="0.25">
      <c r="C47" t="s">
        <v>34</v>
      </c>
      <c r="D47" s="101" t="b">
        <v>1</v>
      </c>
      <c r="E47" s="101" t="b">
        <v>1</v>
      </c>
      <c r="F47" s="101" t="b">
        <v>1</v>
      </c>
      <c r="G47" s="101" t="b">
        <v>1</v>
      </c>
      <c r="H47" s="101" t="b">
        <v>1</v>
      </c>
      <c r="I47" s="101" t="b">
        <v>1</v>
      </c>
      <c r="J47" s="101" t="b">
        <v>1</v>
      </c>
      <c r="K47" s="101" t="b">
        <v>1</v>
      </c>
      <c r="L47" s="101" t="b">
        <v>1</v>
      </c>
      <c r="M47" s="101" t="b">
        <v>1</v>
      </c>
      <c r="N47" s="101" t="b">
        <v>1</v>
      </c>
      <c r="O47" s="101" t="b">
        <v>1</v>
      </c>
      <c r="P47" s="101" t="b">
        <v>1</v>
      </c>
      <c r="Q47" s="101" t="b">
        <v>1</v>
      </c>
      <c r="R47" s="101" t="b">
        <v>1</v>
      </c>
      <c r="S47" s="101" t="b">
        <v>1</v>
      </c>
      <c r="T47" s="101" t="b">
        <v>1</v>
      </c>
      <c r="U47" s="101" t="b">
        <v>1</v>
      </c>
      <c r="V47" s="101" t="b">
        <v>1</v>
      </c>
      <c r="W47" s="101" t="b">
        <v>1</v>
      </c>
      <c r="X47" s="101" t="b">
        <v>1</v>
      </c>
      <c r="Y47" s="101" t="b">
        <v>1</v>
      </c>
      <c r="Z47" s="101" t="b">
        <v>1</v>
      </c>
      <c r="AA47" s="101" t="b">
        <v>1</v>
      </c>
      <c r="AB47" s="101" t="b">
        <v>1</v>
      </c>
      <c r="AC47" s="101" t="b">
        <v>1</v>
      </c>
      <c r="AD47" s="101" t="b">
        <v>1</v>
      </c>
      <c r="AE47" s="101" t="b">
        <v>1</v>
      </c>
      <c r="AF47" s="101" t="b">
        <v>1</v>
      </c>
      <c r="AG47" s="101" t="b">
        <v>1</v>
      </c>
      <c r="AH47" s="101" t="b">
        <v>1</v>
      </c>
      <c r="AI47" s="101" t="b">
        <v>1</v>
      </c>
      <c r="AJ47" s="101" t="b">
        <v>1</v>
      </c>
      <c r="AK47" s="101" t="b">
        <v>1</v>
      </c>
      <c r="AL47" s="101" t="b">
        <v>1</v>
      </c>
      <c r="AM47" s="101" t="b">
        <v>1</v>
      </c>
      <c r="AN47" s="101" t="b">
        <v>1</v>
      </c>
      <c r="AO47" s="101" t="b">
        <v>1</v>
      </c>
      <c r="AP47" s="101" t="b">
        <v>1</v>
      </c>
      <c r="AQ47" s="101" t="b">
        <v>1</v>
      </c>
      <c r="AR47" s="101" t="b">
        <v>1</v>
      </c>
      <c r="AS47" s="101" t="b">
        <v>1</v>
      </c>
      <c r="AT47" s="101" t="b">
        <f>AT18='[1]DRE Realoc-Cap'!AT18</f>
        <v>1</v>
      </c>
      <c r="AU47" s="101" t="b">
        <f>AU18='[1]DRE Realoc-Cap'!AU18</f>
        <v>1</v>
      </c>
      <c r="AV47" s="101" t="b">
        <f>AV18='[2]DRE Recorrente'!X12</f>
        <v>1</v>
      </c>
    </row>
    <row r="48" spans="1:48" x14ac:dyDescent="0.25">
      <c r="C48" t="s">
        <v>86</v>
      </c>
      <c r="D48" s="101" t="b">
        <v>1</v>
      </c>
      <c r="E48" s="101" t="b">
        <v>1</v>
      </c>
      <c r="F48" s="101" t="b">
        <v>1</v>
      </c>
      <c r="G48" s="101" t="b">
        <v>1</v>
      </c>
      <c r="H48" s="101" t="b">
        <v>1</v>
      </c>
      <c r="I48" s="101" t="b">
        <v>1</v>
      </c>
      <c r="J48" s="101" t="b">
        <v>1</v>
      </c>
      <c r="K48" s="101" t="b">
        <v>1</v>
      </c>
      <c r="L48" s="101" t="b">
        <v>1</v>
      </c>
      <c r="M48" s="101" t="b">
        <v>1</v>
      </c>
      <c r="N48" s="101" t="b">
        <v>1</v>
      </c>
      <c r="O48" s="101" t="b">
        <v>1</v>
      </c>
      <c r="P48" s="101" t="b">
        <v>1</v>
      </c>
      <c r="Q48" s="101" t="b">
        <v>1</v>
      </c>
      <c r="R48" s="101" t="b">
        <v>1</v>
      </c>
      <c r="S48" s="101" t="b">
        <v>1</v>
      </c>
      <c r="T48" s="101" t="b">
        <v>1</v>
      </c>
      <c r="U48" s="101" t="b">
        <v>1</v>
      </c>
      <c r="V48" s="101" t="b">
        <v>1</v>
      </c>
      <c r="W48" s="101" t="b">
        <v>1</v>
      </c>
      <c r="X48" s="101" t="b">
        <v>1</v>
      </c>
      <c r="Y48" s="101" t="b">
        <v>1</v>
      </c>
      <c r="Z48" s="101" t="b">
        <v>1</v>
      </c>
      <c r="AA48" s="101" t="b">
        <v>1</v>
      </c>
      <c r="AB48" s="101" t="b">
        <v>1</v>
      </c>
      <c r="AC48" s="101" t="b">
        <v>1</v>
      </c>
      <c r="AD48" s="101" t="b">
        <v>1</v>
      </c>
      <c r="AE48" s="101" t="b">
        <v>1</v>
      </c>
      <c r="AF48" s="101" t="b">
        <v>1</v>
      </c>
      <c r="AG48" s="101" t="b">
        <v>1</v>
      </c>
      <c r="AH48" s="101" t="b">
        <v>1</v>
      </c>
      <c r="AI48" s="101" t="b">
        <v>1</v>
      </c>
      <c r="AJ48" s="101" t="b">
        <v>1</v>
      </c>
      <c r="AK48" s="101" t="b">
        <v>1</v>
      </c>
      <c r="AL48" s="101" t="b">
        <v>1</v>
      </c>
      <c r="AM48" s="101" t="b">
        <v>1</v>
      </c>
      <c r="AN48" s="101" t="b">
        <v>1</v>
      </c>
      <c r="AO48" s="101" t="b">
        <v>1</v>
      </c>
      <c r="AP48" s="101" t="b">
        <v>1</v>
      </c>
      <c r="AQ48" s="101" t="b">
        <v>1</v>
      </c>
      <c r="AR48" s="101" t="b">
        <v>1</v>
      </c>
      <c r="AS48" s="101" t="b">
        <v>1</v>
      </c>
      <c r="AT48" s="101" t="b">
        <f>AT19='[1]DRE Realoc-Cap'!AT19</f>
        <v>1</v>
      </c>
      <c r="AU48" s="101" t="b">
        <f>AU19='[1]DRE Realoc-Cap'!AU19</f>
        <v>1</v>
      </c>
      <c r="AV48" s="101" t="b">
        <f>AV19='[2]DRE Recorrente'!X11</f>
        <v>1</v>
      </c>
    </row>
    <row r="49" spans="3:48" x14ac:dyDescent="0.25">
      <c r="C49" t="s">
        <v>341</v>
      </c>
      <c r="D49" s="101" t="b">
        <v>1</v>
      </c>
      <c r="E49" s="101" t="b">
        <v>1</v>
      </c>
      <c r="F49" s="101" t="b">
        <v>1</v>
      </c>
      <c r="G49" s="101" t="b">
        <v>1</v>
      </c>
      <c r="H49" s="101" t="b">
        <v>1</v>
      </c>
      <c r="I49" s="101" t="b">
        <v>1</v>
      </c>
      <c r="J49" s="101" t="b">
        <v>1</v>
      </c>
      <c r="K49" s="101" t="b">
        <v>1</v>
      </c>
      <c r="L49" s="101" t="b">
        <v>1</v>
      </c>
      <c r="M49" s="101" t="b">
        <v>1</v>
      </c>
      <c r="N49" s="101" t="b">
        <v>1</v>
      </c>
      <c r="O49" s="101" t="b">
        <v>1</v>
      </c>
      <c r="P49" s="101" t="b">
        <v>1</v>
      </c>
      <c r="Q49" s="101" t="b">
        <v>1</v>
      </c>
      <c r="R49" s="101" t="b">
        <v>1</v>
      </c>
      <c r="S49" s="101" t="b">
        <v>1</v>
      </c>
      <c r="T49" s="101" t="b">
        <v>1</v>
      </c>
      <c r="U49" s="101" t="b">
        <v>1</v>
      </c>
      <c r="V49" s="101" t="b">
        <v>1</v>
      </c>
      <c r="W49" s="101" t="b">
        <v>1</v>
      </c>
      <c r="X49" s="101" t="b">
        <v>1</v>
      </c>
      <c r="Y49" s="101" t="b">
        <v>1</v>
      </c>
      <c r="Z49" s="101" t="b">
        <v>1</v>
      </c>
      <c r="AA49" s="101" t="b">
        <v>1</v>
      </c>
      <c r="AB49" s="101" t="b">
        <v>1</v>
      </c>
      <c r="AC49" s="101" t="b">
        <v>1</v>
      </c>
      <c r="AD49" s="101" t="b">
        <v>1</v>
      </c>
      <c r="AE49" s="101" t="b">
        <v>1</v>
      </c>
      <c r="AF49" s="101" t="b">
        <v>1</v>
      </c>
      <c r="AG49" s="101" t="b">
        <v>1</v>
      </c>
      <c r="AH49" s="101" t="b">
        <v>1</v>
      </c>
      <c r="AI49" s="101" t="b">
        <v>1</v>
      </c>
      <c r="AJ49" s="101" t="b">
        <v>1</v>
      </c>
      <c r="AK49" s="101" t="b">
        <v>1</v>
      </c>
      <c r="AL49" s="101" t="b">
        <v>1</v>
      </c>
      <c r="AM49" s="101" t="b">
        <v>1</v>
      </c>
      <c r="AN49" s="101" t="b">
        <v>1</v>
      </c>
      <c r="AO49" s="101" t="b">
        <v>1</v>
      </c>
      <c r="AP49" s="101" t="b">
        <v>1</v>
      </c>
      <c r="AQ49" s="101" t="b">
        <v>1</v>
      </c>
      <c r="AR49" s="101" t="b">
        <v>1</v>
      </c>
      <c r="AS49" s="101" t="b">
        <v>1</v>
      </c>
      <c r="AT49" s="101" t="b">
        <f>AT20='[1]DRE Realoc-Cap'!AT20</f>
        <v>1</v>
      </c>
      <c r="AU49" s="101" t="b">
        <f>AU20='[1]DRE Realoc-Cap'!AU20</f>
        <v>1</v>
      </c>
      <c r="AV49" s="101" t="b">
        <f>AV20='[2]DRE Recorrente'!X13</f>
        <v>1</v>
      </c>
    </row>
    <row r="50" spans="3:48" x14ac:dyDescent="0.25">
      <c r="C50" t="s">
        <v>31</v>
      </c>
      <c r="D50" s="101" t="b">
        <v>1</v>
      </c>
      <c r="E50" s="101" t="b">
        <v>1</v>
      </c>
      <c r="F50" s="101" t="b">
        <v>1</v>
      </c>
      <c r="G50" s="101" t="b">
        <v>1</v>
      </c>
      <c r="H50" s="101" t="b">
        <v>1</v>
      </c>
      <c r="I50" s="101" t="b">
        <v>1</v>
      </c>
      <c r="J50" s="101" t="b">
        <v>1</v>
      </c>
      <c r="K50" s="101" t="b">
        <v>1</v>
      </c>
      <c r="L50" s="101" t="b">
        <v>1</v>
      </c>
      <c r="M50" s="101" t="b">
        <v>1</v>
      </c>
      <c r="N50" s="101" t="b">
        <v>1</v>
      </c>
      <c r="O50" s="101" t="b">
        <v>1</v>
      </c>
      <c r="P50" s="101" t="b">
        <v>1</v>
      </c>
      <c r="Q50" s="101" t="b">
        <v>1</v>
      </c>
      <c r="R50" s="101" t="b">
        <v>1</v>
      </c>
      <c r="S50" s="101" t="b">
        <v>1</v>
      </c>
      <c r="T50" s="101" t="b">
        <v>1</v>
      </c>
      <c r="U50" s="101" t="b">
        <v>1</v>
      </c>
      <c r="V50" s="101" t="b">
        <v>1</v>
      </c>
      <c r="W50" s="101" t="b">
        <v>1</v>
      </c>
      <c r="X50" s="101" t="b">
        <v>1</v>
      </c>
      <c r="Y50" s="101" t="b">
        <v>1</v>
      </c>
      <c r="Z50" s="101" t="b">
        <v>1</v>
      </c>
      <c r="AA50" s="101" t="b">
        <v>1</v>
      </c>
      <c r="AB50" s="101" t="b">
        <v>1</v>
      </c>
      <c r="AC50" s="101" t="b">
        <v>1</v>
      </c>
      <c r="AD50" s="101" t="b">
        <v>1</v>
      </c>
      <c r="AE50" s="101" t="b">
        <v>1</v>
      </c>
      <c r="AF50" s="101" t="b">
        <v>1</v>
      </c>
      <c r="AG50" s="101" t="b">
        <v>1</v>
      </c>
      <c r="AH50" s="101" t="b">
        <v>1</v>
      </c>
      <c r="AI50" s="101" t="b">
        <v>1</v>
      </c>
      <c r="AJ50" s="101" t="b">
        <v>1</v>
      </c>
      <c r="AK50" s="101" t="b">
        <v>1</v>
      </c>
      <c r="AL50" s="101" t="b">
        <v>1</v>
      </c>
      <c r="AM50" s="101" t="b">
        <v>1</v>
      </c>
      <c r="AN50" s="101" t="b">
        <v>1</v>
      </c>
      <c r="AO50" s="101" t="b">
        <v>1</v>
      </c>
      <c r="AP50" s="101" t="b">
        <v>1</v>
      </c>
      <c r="AQ50" s="101" t="b">
        <v>1</v>
      </c>
      <c r="AR50" s="101" t="b">
        <v>0</v>
      </c>
      <c r="AS50" s="101" t="b">
        <v>1</v>
      </c>
      <c r="AT50" s="101" t="b">
        <f>AT21='[1]DRE Realoc-Cap'!AT21</f>
        <v>1</v>
      </c>
      <c r="AU50" s="101" t="b">
        <f>AU21='[1]DRE Realoc-Cap'!AU21</f>
        <v>1</v>
      </c>
      <c r="AV50" s="101" t="b">
        <f>AV21='[2]DRE Recorrente'!X14</f>
        <v>1</v>
      </c>
    </row>
    <row r="51" spans="3:48" x14ac:dyDescent="0.25">
      <c r="C51" t="s">
        <v>32</v>
      </c>
      <c r="D51" s="101" t="b">
        <v>1</v>
      </c>
      <c r="E51" s="101" t="b">
        <v>1</v>
      </c>
      <c r="F51" s="101" t="b">
        <v>1</v>
      </c>
      <c r="G51" s="101" t="b">
        <v>1</v>
      </c>
      <c r="H51" s="101" t="b">
        <v>1</v>
      </c>
      <c r="I51" s="101" t="b">
        <v>1</v>
      </c>
      <c r="J51" s="101" t="b">
        <v>1</v>
      </c>
      <c r="K51" s="101" t="b">
        <v>1</v>
      </c>
      <c r="L51" s="101" t="b">
        <v>1</v>
      </c>
      <c r="M51" s="101" t="b">
        <v>1</v>
      </c>
      <c r="N51" s="101" t="b">
        <v>1</v>
      </c>
      <c r="O51" s="101" t="b">
        <v>1</v>
      </c>
      <c r="P51" s="101" t="b">
        <v>1</v>
      </c>
      <c r="Q51" s="101" t="b">
        <v>1</v>
      </c>
      <c r="R51" s="101" t="b">
        <v>1</v>
      </c>
      <c r="S51" s="101" t="b">
        <v>1</v>
      </c>
      <c r="T51" s="101" t="b">
        <v>1</v>
      </c>
      <c r="U51" s="101" t="b">
        <v>1</v>
      </c>
      <c r="V51" s="101" t="b">
        <v>1</v>
      </c>
      <c r="W51" s="101" t="b">
        <v>1</v>
      </c>
      <c r="X51" s="101" t="b">
        <v>1</v>
      </c>
      <c r="Y51" s="101" t="b">
        <v>1</v>
      </c>
      <c r="Z51" s="101" t="b">
        <v>1</v>
      </c>
      <c r="AA51" s="101" t="b">
        <v>1</v>
      </c>
      <c r="AB51" s="101" t="b">
        <v>1</v>
      </c>
      <c r="AC51" s="101" t="b">
        <v>1</v>
      </c>
      <c r="AD51" s="101" t="b">
        <v>1</v>
      </c>
      <c r="AE51" s="101" t="b">
        <v>1</v>
      </c>
      <c r="AF51" s="101" t="b">
        <v>1</v>
      </c>
      <c r="AG51" s="101" t="b">
        <v>1</v>
      </c>
      <c r="AH51" s="101" t="b">
        <v>1</v>
      </c>
      <c r="AI51" s="101" t="b">
        <v>1</v>
      </c>
      <c r="AJ51" s="101" t="b">
        <v>1</v>
      </c>
      <c r="AK51" s="101" t="b">
        <v>1</v>
      </c>
      <c r="AL51" s="101" t="b">
        <v>1</v>
      </c>
      <c r="AM51" s="101" t="b">
        <v>1</v>
      </c>
      <c r="AN51" s="101" t="b">
        <v>1</v>
      </c>
      <c r="AO51" s="101" t="b">
        <v>1</v>
      </c>
      <c r="AP51" s="101" t="b">
        <v>1</v>
      </c>
      <c r="AQ51" s="101" t="b">
        <v>1</v>
      </c>
      <c r="AR51" s="101" t="b">
        <v>1</v>
      </c>
      <c r="AS51" s="101" t="b">
        <v>1</v>
      </c>
      <c r="AT51" s="101" t="b">
        <f>AT22='[1]DRE Realoc-Cap'!AT22</f>
        <v>1</v>
      </c>
      <c r="AU51" s="101" t="b">
        <f>AU22='[1]DRE Realoc-Cap'!AU22</f>
        <v>1</v>
      </c>
      <c r="AV51" s="101" t="b">
        <f>AV22='[2]DRE Recorrente'!X15</f>
        <v>1</v>
      </c>
    </row>
    <row r="52" spans="3:48" x14ac:dyDescent="0.25">
      <c r="C52" t="s">
        <v>33</v>
      </c>
      <c r="D52" s="101" t="b">
        <v>1</v>
      </c>
      <c r="E52" s="101" t="b">
        <v>1</v>
      </c>
      <c r="F52" s="101" t="b">
        <v>1</v>
      </c>
      <c r="G52" s="101" t="b">
        <v>1</v>
      </c>
      <c r="H52" s="101" t="b">
        <v>1</v>
      </c>
      <c r="I52" s="101" t="b">
        <v>1</v>
      </c>
      <c r="J52" s="101" t="b">
        <v>1</v>
      </c>
      <c r="K52" s="101" t="b">
        <v>1</v>
      </c>
      <c r="L52" s="101" t="b">
        <v>1</v>
      </c>
      <c r="M52" s="101" t="b">
        <v>1</v>
      </c>
      <c r="N52" s="101" t="b">
        <v>1</v>
      </c>
      <c r="O52" s="101" t="b">
        <v>1</v>
      </c>
      <c r="P52" s="101" t="b">
        <v>1</v>
      </c>
      <c r="Q52" s="101" t="b">
        <v>1</v>
      </c>
      <c r="R52" s="101" t="b">
        <v>1</v>
      </c>
      <c r="S52" s="101" t="b">
        <v>1</v>
      </c>
      <c r="T52" s="101" t="b">
        <v>1</v>
      </c>
      <c r="U52" s="101" t="b">
        <v>1</v>
      </c>
      <c r="V52" s="101" t="b">
        <v>1</v>
      </c>
      <c r="W52" s="101" t="b">
        <v>1</v>
      </c>
      <c r="X52" s="101" t="b">
        <v>1</v>
      </c>
      <c r="Y52" s="101" t="b">
        <v>1</v>
      </c>
      <c r="Z52" s="101" t="b">
        <v>1</v>
      </c>
      <c r="AA52" s="101" t="b">
        <v>1</v>
      </c>
      <c r="AB52" s="101" t="b">
        <v>1</v>
      </c>
      <c r="AC52" s="101" t="b">
        <v>1</v>
      </c>
      <c r="AD52" s="101" t="b">
        <v>1</v>
      </c>
      <c r="AE52" s="101" t="b">
        <v>1</v>
      </c>
      <c r="AF52" s="101" t="b">
        <v>1</v>
      </c>
      <c r="AG52" s="101" t="b">
        <v>1</v>
      </c>
      <c r="AH52" s="101" t="b">
        <v>1</v>
      </c>
      <c r="AI52" s="101" t="b">
        <v>1</v>
      </c>
      <c r="AJ52" s="101" t="b">
        <v>1</v>
      </c>
      <c r="AK52" s="101" t="b">
        <v>1</v>
      </c>
      <c r="AL52" s="101" t="b">
        <v>1</v>
      </c>
      <c r="AM52" s="101" t="b">
        <v>1</v>
      </c>
      <c r="AN52" s="101" t="b">
        <v>1</v>
      </c>
      <c r="AO52" s="101" t="b">
        <v>1</v>
      </c>
      <c r="AP52" s="101" t="b">
        <v>1</v>
      </c>
      <c r="AQ52" s="101" t="b">
        <v>1</v>
      </c>
      <c r="AR52" s="101" t="b">
        <v>0</v>
      </c>
      <c r="AS52" s="101" t="b">
        <v>1</v>
      </c>
      <c r="AT52" s="101" t="b">
        <f>AT23='[1]DRE Realoc-Cap'!AT23</f>
        <v>1</v>
      </c>
      <c r="AU52" s="101" t="b">
        <f>AU23='[1]DRE Realoc-Cap'!AU23</f>
        <v>1</v>
      </c>
      <c r="AV52" s="101" t="b">
        <f>AV23='[2]DRE Recorrente'!X16</f>
        <v>1</v>
      </c>
    </row>
    <row r="53" spans="3:48" x14ac:dyDescent="0.25">
      <c r="C53" t="s">
        <v>87</v>
      </c>
      <c r="D53" s="101" t="b">
        <v>1</v>
      </c>
      <c r="E53" s="101" t="b">
        <v>1</v>
      </c>
      <c r="F53" s="101" t="b">
        <v>1</v>
      </c>
      <c r="G53" s="101" t="b">
        <v>1</v>
      </c>
      <c r="H53" s="101" t="b">
        <v>1</v>
      </c>
      <c r="I53" s="101" t="b">
        <v>1</v>
      </c>
      <c r="J53" s="101" t="b">
        <v>1</v>
      </c>
      <c r="K53" s="101" t="b">
        <v>1</v>
      </c>
      <c r="L53" s="101" t="b">
        <v>1</v>
      </c>
      <c r="M53" s="101" t="b">
        <v>1</v>
      </c>
      <c r="N53" s="101" t="b">
        <v>1</v>
      </c>
      <c r="O53" s="101" t="b">
        <v>1</v>
      </c>
      <c r="P53" s="101" t="b">
        <v>1</v>
      </c>
      <c r="Q53" s="101" t="b">
        <v>1</v>
      </c>
      <c r="R53" s="101" t="b">
        <v>1</v>
      </c>
      <c r="S53" s="101" t="b">
        <v>1</v>
      </c>
      <c r="T53" s="101" t="b">
        <v>1</v>
      </c>
      <c r="U53" s="101" t="b">
        <v>1</v>
      </c>
      <c r="V53" s="101" t="b">
        <v>1</v>
      </c>
      <c r="W53" s="101" t="b">
        <v>1</v>
      </c>
      <c r="X53" s="101" t="b">
        <v>1</v>
      </c>
      <c r="Y53" s="101" t="b">
        <v>1</v>
      </c>
      <c r="Z53" s="101" t="b">
        <v>1</v>
      </c>
      <c r="AA53" s="101" t="b">
        <v>1</v>
      </c>
      <c r="AB53" s="101" t="b">
        <v>1</v>
      </c>
      <c r="AC53" s="101" t="b">
        <v>1</v>
      </c>
      <c r="AD53" s="101" t="b">
        <v>1</v>
      </c>
      <c r="AE53" s="101" t="b">
        <v>1</v>
      </c>
      <c r="AF53" s="101" t="b">
        <v>1</v>
      </c>
      <c r="AG53" s="101" t="b">
        <v>1</v>
      </c>
      <c r="AH53" s="101" t="b">
        <v>1</v>
      </c>
      <c r="AI53" s="101" t="b">
        <v>1</v>
      </c>
      <c r="AJ53" s="101" t="b">
        <v>1</v>
      </c>
      <c r="AK53" s="101" t="b">
        <v>1</v>
      </c>
      <c r="AL53" s="101" t="b">
        <v>1</v>
      </c>
      <c r="AM53" s="101" t="b">
        <v>1</v>
      </c>
      <c r="AN53" s="101" t="b">
        <v>1</v>
      </c>
      <c r="AO53" s="101" t="b">
        <v>1</v>
      </c>
      <c r="AP53" s="101" t="b">
        <v>1</v>
      </c>
      <c r="AQ53" s="101" t="b">
        <v>1</v>
      </c>
      <c r="AR53" s="101" t="b">
        <v>0</v>
      </c>
      <c r="AS53" s="101" t="b">
        <v>1</v>
      </c>
      <c r="AT53" s="101" t="b">
        <f>AT24='[1]DRE Realoc-Cap'!AT24</f>
        <v>1</v>
      </c>
      <c r="AU53" s="101" t="b">
        <f>AU24='[1]DRE Realoc-Cap'!AU24</f>
        <v>1</v>
      </c>
      <c r="AV53" s="101" t="b">
        <f>AV24='[2]DRE Recorrente'!X17</f>
        <v>1</v>
      </c>
    </row>
    <row r="54" spans="3:48" x14ac:dyDescent="0.25">
      <c r="C54" t="s">
        <v>24</v>
      </c>
      <c r="D54" s="101" t="b">
        <v>1</v>
      </c>
      <c r="E54" s="101" t="b">
        <v>1</v>
      </c>
      <c r="F54" s="101" t="b">
        <v>1</v>
      </c>
      <c r="G54" s="101" t="b">
        <v>1</v>
      </c>
      <c r="H54" s="101" t="b">
        <v>1</v>
      </c>
      <c r="I54" s="101" t="b">
        <v>1</v>
      </c>
      <c r="J54" s="101" t="b">
        <v>1</v>
      </c>
      <c r="K54" s="101" t="b">
        <v>1</v>
      </c>
      <c r="L54" s="101" t="b">
        <v>1</v>
      </c>
      <c r="M54" s="101" t="b">
        <v>1</v>
      </c>
      <c r="N54" s="101" t="b">
        <v>1</v>
      </c>
      <c r="O54" s="101" t="b">
        <v>1</v>
      </c>
      <c r="P54" s="101" t="b">
        <v>1</v>
      </c>
      <c r="Q54" s="101" t="b">
        <v>1</v>
      </c>
      <c r="R54" s="101" t="b">
        <v>1</v>
      </c>
      <c r="S54" s="101" t="b">
        <v>1</v>
      </c>
      <c r="T54" s="101" t="b">
        <v>1</v>
      </c>
      <c r="U54" s="101" t="b">
        <v>1</v>
      </c>
      <c r="V54" s="101" t="b">
        <v>1</v>
      </c>
      <c r="W54" s="101" t="b">
        <v>1</v>
      </c>
      <c r="X54" s="101" t="b">
        <v>1</v>
      </c>
      <c r="Y54" s="101" t="b">
        <v>1</v>
      </c>
      <c r="Z54" s="101" t="b">
        <v>1</v>
      </c>
      <c r="AA54" s="101" t="b">
        <v>1</v>
      </c>
      <c r="AB54" s="101" t="b">
        <v>1</v>
      </c>
      <c r="AC54" s="101" t="b">
        <v>1</v>
      </c>
      <c r="AD54" s="101" t="b">
        <v>1</v>
      </c>
      <c r="AE54" s="101" t="b">
        <v>1</v>
      </c>
      <c r="AF54" s="101" t="b">
        <v>1</v>
      </c>
      <c r="AG54" s="101" t="b">
        <v>1</v>
      </c>
      <c r="AH54" s="101" t="b">
        <v>1</v>
      </c>
      <c r="AI54" s="101" t="b">
        <v>1</v>
      </c>
      <c r="AJ54" s="101" t="b">
        <v>1</v>
      </c>
      <c r="AK54" s="101" t="b">
        <v>1</v>
      </c>
      <c r="AL54" s="101" t="b">
        <v>1</v>
      </c>
      <c r="AM54" s="101" t="b">
        <v>1</v>
      </c>
      <c r="AN54" s="101" t="b">
        <v>1</v>
      </c>
      <c r="AO54" s="101" t="b">
        <v>1</v>
      </c>
      <c r="AP54" s="101" t="b">
        <v>1</v>
      </c>
      <c r="AQ54" s="101" t="b">
        <v>1</v>
      </c>
      <c r="AR54" s="101" t="b">
        <v>1</v>
      </c>
      <c r="AS54" s="101" t="b">
        <v>1</v>
      </c>
      <c r="AT54" s="101" t="b">
        <f>AT25='[1]DRE Realoc-Cap'!AT25</f>
        <v>1</v>
      </c>
      <c r="AU54" s="101" t="b">
        <f>AU25='[1]DRE Realoc-Cap'!AU25</f>
        <v>1</v>
      </c>
      <c r="AV54" s="101" t="b">
        <f>AV25='[2]DRE Recorrente'!X18</f>
        <v>1</v>
      </c>
    </row>
    <row r="55" spans="3:48" x14ac:dyDescent="0.25">
      <c r="C55" t="s">
        <v>88</v>
      </c>
      <c r="D55" s="101" t="b">
        <v>1</v>
      </c>
      <c r="E55" s="101" t="b">
        <v>1</v>
      </c>
      <c r="F55" s="101" t="b">
        <v>1</v>
      </c>
      <c r="G55" s="101" t="b">
        <v>1</v>
      </c>
      <c r="H55" s="101" t="b">
        <v>1</v>
      </c>
      <c r="I55" s="101" t="b">
        <v>1</v>
      </c>
      <c r="J55" s="101" t="b">
        <v>1</v>
      </c>
      <c r="K55" s="101" t="b">
        <v>1</v>
      </c>
      <c r="L55" s="101" t="b">
        <v>1</v>
      </c>
      <c r="M55" s="101" t="b">
        <v>1</v>
      </c>
      <c r="N55" s="101" t="b">
        <v>1</v>
      </c>
      <c r="O55" s="101" t="b">
        <v>1</v>
      </c>
      <c r="P55" s="101" t="b">
        <v>1</v>
      </c>
      <c r="Q55" s="101" t="b">
        <v>1</v>
      </c>
      <c r="R55" s="101" t="b">
        <v>1</v>
      </c>
      <c r="S55" s="101" t="b">
        <v>1</v>
      </c>
      <c r="T55" s="101" t="b">
        <v>1</v>
      </c>
      <c r="U55" s="101" t="b">
        <v>1</v>
      </c>
      <c r="V55" s="101" t="b">
        <v>1</v>
      </c>
      <c r="W55" s="101" t="b">
        <v>1</v>
      </c>
      <c r="X55" s="101" t="b">
        <v>1</v>
      </c>
      <c r="Y55" s="101" t="b">
        <v>1</v>
      </c>
      <c r="Z55" s="101" t="b">
        <v>1</v>
      </c>
      <c r="AA55" s="101" t="b">
        <v>1</v>
      </c>
      <c r="AB55" s="101" t="b">
        <v>1</v>
      </c>
      <c r="AC55" s="101" t="b">
        <v>1</v>
      </c>
      <c r="AD55" s="101" t="b">
        <v>1</v>
      </c>
      <c r="AE55" s="101" t="b">
        <v>1</v>
      </c>
      <c r="AF55" s="101" t="b">
        <v>1</v>
      </c>
      <c r="AG55" s="101" t="b">
        <v>1</v>
      </c>
      <c r="AH55" s="101" t="b">
        <v>1</v>
      </c>
      <c r="AI55" s="101" t="b">
        <v>1</v>
      </c>
      <c r="AJ55" s="101" t="b">
        <v>1</v>
      </c>
      <c r="AK55" s="101" t="b">
        <v>1</v>
      </c>
      <c r="AL55" s="101" t="b">
        <v>1</v>
      </c>
      <c r="AM55" s="101" t="b">
        <v>1</v>
      </c>
      <c r="AN55" s="101" t="b">
        <v>1</v>
      </c>
      <c r="AO55" s="101" t="b">
        <v>1</v>
      </c>
      <c r="AP55" s="101" t="b">
        <v>1</v>
      </c>
      <c r="AQ55" s="101" t="b">
        <v>1</v>
      </c>
      <c r="AR55" s="101" t="b">
        <v>1</v>
      </c>
      <c r="AS55" s="101" t="b">
        <v>1</v>
      </c>
      <c r="AT55" s="101" t="b">
        <f>AT26='[1]DRE Realoc-Cap'!AT26</f>
        <v>1</v>
      </c>
      <c r="AU55" s="101" t="b">
        <f>AU26='[1]DRE Realoc-Cap'!AU26</f>
        <v>1</v>
      </c>
      <c r="AV55" s="101" t="b">
        <f>AV26='[2]DRE Recorrente'!X21</f>
        <v>1</v>
      </c>
    </row>
    <row r="56" spans="3:48" x14ac:dyDescent="0.25">
      <c r="C56" t="s">
        <v>256</v>
      </c>
      <c r="D56" s="101" t="b">
        <v>1</v>
      </c>
      <c r="E56" s="101" t="b">
        <v>1</v>
      </c>
      <c r="F56" s="101" t="b">
        <v>1</v>
      </c>
      <c r="G56" s="101" t="b">
        <v>1</v>
      </c>
      <c r="H56" s="101" t="b">
        <v>1</v>
      </c>
      <c r="I56" s="101" t="b">
        <v>1</v>
      </c>
      <c r="J56" s="101" t="b">
        <v>1</v>
      </c>
      <c r="K56" s="101" t="b">
        <v>1</v>
      </c>
      <c r="L56" s="101" t="b">
        <v>1</v>
      </c>
      <c r="M56" s="101" t="b">
        <v>1</v>
      </c>
      <c r="N56" s="101" t="b">
        <v>1</v>
      </c>
      <c r="O56" s="101" t="b">
        <v>1</v>
      </c>
      <c r="P56" s="101" t="b">
        <v>1</v>
      </c>
      <c r="Q56" s="101" t="b">
        <v>1</v>
      </c>
      <c r="R56" s="101" t="b">
        <v>1</v>
      </c>
      <c r="S56" s="101" t="b">
        <v>1</v>
      </c>
      <c r="T56" s="101" t="b">
        <v>1</v>
      </c>
      <c r="U56" s="101" t="b">
        <v>1</v>
      </c>
      <c r="V56" s="101" t="b">
        <v>1</v>
      </c>
      <c r="W56" s="101" t="b">
        <v>1</v>
      </c>
      <c r="X56" s="101" t="b">
        <v>1</v>
      </c>
      <c r="Y56" s="101" t="b">
        <v>1</v>
      </c>
      <c r="Z56" s="101" t="b">
        <v>1</v>
      </c>
      <c r="AA56" s="101" t="b">
        <v>1</v>
      </c>
      <c r="AB56" s="101" t="b">
        <v>1</v>
      </c>
      <c r="AC56" s="101" t="b">
        <v>1</v>
      </c>
      <c r="AD56" s="101" t="b">
        <v>1</v>
      </c>
      <c r="AE56" s="101" t="b">
        <v>1</v>
      </c>
      <c r="AF56" s="101" t="b">
        <v>1</v>
      </c>
      <c r="AG56" s="101" t="b">
        <v>1</v>
      </c>
      <c r="AH56" s="101" t="b">
        <v>1</v>
      </c>
      <c r="AI56" s="101" t="b">
        <v>1</v>
      </c>
      <c r="AJ56" s="101" t="b">
        <v>1</v>
      </c>
      <c r="AK56" s="101" t="b">
        <v>1</v>
      </c>
      <c r="AL56" s="101" t="b">
        <v>1</v>
      </c>
      <c r="AM56" s="101" t="b">
        <v>1</v>
      </c>
      <c r="AN56" s="101" t="b">
        <v>1</v>
      </c>
      <c r="AO56" s="101" t="b">
        <v>1</v>
      </c>
      <c r="AP56" s="101" t="b">
        <v>1</v>
      </c>
      <c r="AQ56" s="101" t="b">
        <v>1</v>
      </c>
      <c r="AR56" s="101" t="b">
        <v>0</v>
      </c>
      <c r="AS56" s="101" t="b">
        <v>1</v>
      </c>
      <c r="AT56" s="101" t="b">
        <f>AT27='[1]DRE Realoc-Cap'!AT27</f>
        <v>1</v>
      </c>
      <c r="AU56" s="101" t="b">
        <f>AU27='[1]DRE Realoc-Cap'!AU27</f>
        <v>1</v>
      </c>
      <c r="AV56" s="101" t="b">
        <f>AV27='[2]DRE Recorrente'!X22</f>
        <v>1</v>
      </c>
    </row>
    <row r="57" spans="3:48" x14ac:dyDescent="0.25">
      <c r="C57" t="s">
        <v>37</v>
      </c>
      <c r="D57" s="101" t="b">
        <v>1</v>
      </c>
      <c r="E57" s="101" t="b">
        <v>1</v>
      </c>
      <c r="F57" s="101" t="b">
        <v>1</v>
      </c>
      <c r="G57" s="101" t="b">
        <v>1</v>
      </c>
      <c r="H57" s="101" t="b">
        <v>1</v>
      </c>
      <c r="I57" s="101" t="b">
        <v>1</v>
      </c>
      <c r="J57" s="101" t="b">
        <v>1</v>
      </c>
      <c r="K57" s="101" t="b">
        <v>1</v>
      </c>
      <c r="L57" s="101" t="b">
        <v>1</v>
      </c>
      <c r="M57" s="101" t="b">
        <v>1</v>
      </c>
      <c r="N57" s="101" t="b">
        <v>1</v>
      </c>
      <c r="O57" s="101" t="b">
        <v>1</v>
      </c>
      <c r="P57" s="101" t="b">
        <v>1</v>
      </c>
      <c r="Q57" s="101" t="b">
        <v>1</v>
      </c>
      <c r="R57" s="101" t="b">
        <v>1</v>
      </c>
      <c r="S57" s="101" t="b">
        <v>1</v>
      </c>
      <c r="T57" s="101" t="b">
        <v>1</v>
      </c>
      <c r="U57" s="101" t="b">
        <v>1</v>
      </c>
      <c r="V57" s="101" t="b">
        <v>1</v>
      </c>
      <c r="W57" s="101" t="b">
        <v>1</v>
      </c>
      <c r="X57" s="101" t="b">
        <v>1</v>
      </c>
      <c r="Y57" s="101" t="b">
        <v>1</v>
      </c>
      <c r="Z57" s="101" t="b">
        <v>1</v>
      </c>
      <c r="AA57" s="101" t="b">
        <v>1</v>
      </c>
      <c r="AB57" s="101" t="b">
        <v>1</v>
      </c>
      <c r="AC57" s="101" t="b">
        <v>1</v>
      </c>
      <c r="AD57" s="101" t="b">
        <v>1</v>
      </c>
      <c r="AE57" s="101" t="b">
        <v>1</v>
      </c>
      <c r="AF57" s="101" t="b">
        <v>1</v>
      </c>
      <c r="AG57" s="101" t="b">
        <v>1</v>
      </c>
      <c r="AH57" s="101" t="b">
        <v>1</v>
      </c>
      <c r="AI57" s="101" t="b">
        <v>1</v>
      </c>
      <c r="AJ57" s="101" t="b">
        <v>1</v>
      </c>
      <c r="AK57" s="101" t="b">
        <v>1</v>
      </c>
      <c r="AL57" s="101" t="b">
        <v>1</v>
      </c>
      <c r="AM57" s="101" t="b">
        <v>1</v>
      </c>
      <c r="AN57" s="101" t="b">
        <v>1</v>
      </c>
      <c r="AO57" s="101" t="b">
        <v>1</v>
      </c>
      <c r="AP57" s="101" t="b">
        <v>1</v>
      </c>
      <c r="AQ57" s="101" t="b">
        <v>1</v>
      </c>
      <c r="AR57" s="101" t="b">
        <v>1</v>
      </c>
      <c r="AS57" s="101" t="b">
        <v>1</v>
      </c>
      <c r="AT57" s="101" t="b">
        <f>AT28='[1]DRE Realoc-Cap'!AT28</f>
        <v>1</v>
      </c>
      <c r="AU57" s="101" t="b">
        <f>AU28='[1]DRE Realoc-Cap'!AU28</f>
        <v>1</v>
      </c>
      <c r="AV57" s="101" t="b">
        <f>AV28='[2]DRE Recorrente'!X25</f>
        <v>1</v>
      </c>
    </row>
    <row r="58" spans="3:48" x14ac:dyDescent="0.25">
      <c r="C58" t="s">
        <v>91</v>
      </c>
      <c r="D58" s="101" t="b">
        <v>1</v>
      </c>
      <c r="E58" s="101" t="b">
        <v>1</v>
      </c>
      <c r="F58" s="101" t="b">
        <v>1</v>
      </c>
      <c r="G58" s="101" t="b">
        <v>1</v>
      </c>
      <c r="H58" s="101" t="b">
        <v>1</v>
      </c>
      <c r="I58" s="101" t="b">
        <v>1</v>
      </c>
      <c r="J58" s="101" t="b">
        <v>1</v>
      </c>
      <c r="K58" s="101" t="b">
        <v>1</v>
      </c>
      <c r="L58" s="101" t="b">
        <v>1</v>
      </c>
      <c r="M58" s="101" t="b">
        <v>1</v>
      </c>
      <c r="N58" s="101" t="b">
        <v>1</v>
      </c>
      <c r="O58" s="101" t="b">
        <v>1</v>
      </c>
      <c r="P58" s="101" t="b">
        <v>1</v>
      </c>
      <c r="Q58" s="101" t="b">
        <v>1</v>
      </c>
      <c r="R58" s="101" t="b">
        <v>1</v>
      </c>
      <c r="S58" s="101" t="b">
        <v>1</v>
      </c>
      <c r="T58" s="101" t="b">
        <v>1</v>
      </c>
      <c r="U58" s="101" t="b">
        <v>1</v>
      </c>
      <c r="V58" s="101" t="b">
        <v>1</v>
      </c>
      <c r="W58" s="101" t="b">
        <v>1</v>
      </c>
      <c r="X58" s="101" t="b">
        <v>1</v>
      </c>
      <c r="Y58" s="101" t="b">
        <v>1</v>
      </c>
      <c r="Z58" s="101" t="b">
        <v>1</v>
      </c>
      <c r="AA58" s="101" t="b">
        <v>1</v>
      </c>
      <c r="AB58" s="101" t="b">
        <v>1</v>
      </c>
      <c r="AC58" s="101" t="b">
        <v>1</v>
      </c>
      <c r="AD58" s="101" t="b">
        <v>1</v>
      </c>
      <c r="AE58" s="101" t="b">
        <v>1</v>
      </c>
      <c r="AF58" s="101" t="b">
        <v>1</v>
      </c>
      <c r="AG58" s="101" t="b">
        <v>1</v>
      </c>
      <c r="AH58" s="101" t="b">
        <v>1</v>
      </c>
      <c r="AI58" s="101" t="b">
        <v>1</v>
      </c>
      <c r="AJ58" s="101" t="b">
        <v>1</v>
      </c>
      <c r="AK58" s="101" t="b">
        <v>1</v>
      </c>
      <c r="AL58" s="101" t="b">
        <v>1</v>
      </c>
      <c r="AM58" s="101" t="b">
        <v>1</v>
      </c>
      <c r="AN58" s="101" t="b">
        <v>1</v>
      </c>
      <c r="AO58" s="101" t="b">
        <v>1</v>
      </c>
      <c r="AP58" s="101" t="b">
        <v>1</v>
      </c>
      <c r="AQ58" s="101" t="b">
        <v>1</v>
      </c>
      <c r="AR58" s="101" t="b">
        <v>1</v>
      </c>
      <c r="AS58" s="101" t="b">
        <v>1</v>
      </c>
      <c r="AT58" s="101" t="b">
        <f>AT29='[1]DRE Realoc-Cap'!AT29</f>
        <v>1</v>
      </c>
      <c r="AU58" s="101" t="b">
        <f>AU29='[1]DRE Realoc-Cap'!AU29</f>
        <v>1</v>
      </c>
      <c r="AV58" s="101" t="b">
        <f>AV29='[2]DRE Recorrente'!X26</f>
        <v>1</v>
      </c>
    </row>
    <row r="59" spans="3:48" x14ac:dyDescent="0.25">
      <c r="C59" t="s">
        <v>215</v>
      </c>
      <c r="D59" s="101" t="b">
        <v>1</v>
      </c>
      <c r="E59" s="101" t="b">
        <v>1</v>
      </c>
      <c r="F59" s="101" t="b">
        <v>1</v>
      </c>
      <c r="G59" s="101" t="b">
        <v>1</v>
      </c>
      <c r="H59" s="101" t="b">
        <v>1</v>
      </c>
      <c r="I59" s="101" t="b">
        <v>1</v>
      </c>
      <c r="J59" s="101" t="b">
        <v>1</v>
      </c>
      <c r="K59" s="101" t="b">
        <v>1</v>
      </c>
      <c r="L59" s="101" t="b">
        <v>1</v>
      </c>
      <c r="M59" s="101" t="b">
        <v>1</v>
      </c>
      <c r="N59" s="101" t="b">
        <v>1</v>
      </c>
      <c r="O59" s="101" t="b">
        <v>1</v>
      </c>
      <c r="P59" s="101" t="b">
        <v>1</v>
      </c>
      <c r="Q59" s="101" t="b">
        <v>1</v>
      </c>
      <c r="R59" s="101" t="b">
        <v>1</v>
      </c>
      <c r="S59" s="101" t="b">
        <v>1</v>
      </c>
      <c r="T59" s="101" t="b">
        <v>1</v>
      </c>
      <c r="U59" s="101" t="b">
        <v>1</v>
      </c>
      <c r="V59" s="101" t="b">
        <v>1</v>
      </c>
      <c r="W59" s="101" t="b">
        <v>1</v>
      </c>
      <c r="X59" s="101" t="b">
        <v>1</v>
      </c>
      <c r="Y59" s="101" t="b">
        <v>1</v>
      </c>
      <c r="Z59" s="101" t="b">
        <v>1</v>
      </c>
      <c r="AA59" s="101" t="b">
        <v>1</v>
      </c>
      <c r="AB59" s="101" t="b">
        <v>1</v>
      </c>
      <c r="AC59" s="101" t="b">
        <v>1</v>
      </c>
      <c r="AD59" s="101" t="b">
        <v>1</v>
      </c>
      <c r="AE59" s="101" t="b">
        <v>1</v>
      </c>
      <c r="AF59" s="101" t="b">
        <v>1</v>
      </c>
      <c r="AG59" s="101" t="b">
        <v>1</v>
      </c>
      <c r="AH59" s="101" t="b">
        <v>1</v>
      </c>
      <c r="AI59" s="101" t="b">
        <v>1</v>
      </c>
      <c r="AJ59" s="101" t="b">
        <v>1</v>
      </c>
      <c r="AK59" s="101" t="b">
        <v>1</v>
      </c>
      <c r="AL59" s="101" t="b">
        <v>1</v>
      </c>
      <c r="AM59" s="101" t="b">
        <v>1</v>
      </c>
      <c r="AN59" s="101" t="b">
        <v>1</v>
      </c>
      <c r="AO59" s="101" t="b">
        <v>1</v>
      </c>
      <c r="AP59" s="101" t="b">
        <v>1</v>
      </c>
      <c r="AQ59" s="101" t="b">
        <v>1</v>
      </c>
      <c r="AR59" s="101" t="b">
        <v>1</v>
      </c>
      <c r="AS59" s="101" t="b">
        <v>1</v>
      </c>
      <c r="AT59" s="101" t="b">
        <f>AT30='[1]DRE Realoc-Cap'!AT30</f>
        <v>1</v>
      </c>
      <c r="AU59" s="101" t="b">
        <f>AU30='[1]DRE Realoc-Cap'!AU30</f>
        <v>1</v>
      </c>
      <c r="AV59" s="101" t="b">
        <f>AV30='[2]DRE Recorrente'!X25</f>
        <v>1</v>
      </c>
    </row>
    <row r="60" spans="3:48" x14ac:dyDescent="0.25">
      <c r="C60" t="s">
        <v>216</v>
      </c>
      <c r="D60" s="101" t="b">
        <v>1</v>
      </c>
      <c r="E60" s="101" t="b">
        <v>1</v>
      </c>
      <c r="F60" s="101" t="b">
        <v>1</v>
      </c>
      <c r="G60" s="101" t="b">
        <v>1</v>
      </c>
      <c r="H60" s="101" t="b">
        <v>1</v>
      </c>
      <c r="I60" s="101" t="b">
        <v>1</v>
      </c>
      <c r="J60" s="101" t="b">
        <v>1</v>
      </c>
      <c r="K60" s="101" t="b">
        <v>1</v>
      </c>
      <c r="L60" s="101" t="b">
        <v>1</v>
      </c>
      <c r="M60" s="101" t="b">
        <v>1</v>
      </c>
      <c r="N60" s="101" t="b">
        <v>1</v>
      </c>
      <c r="O60" s="101" t="b">
        <v>1</v>
      </c>
      <c r="P60" s="101" t="b">
        <v>1</v>
      </c>
      <c r="Q60" s="101" t="b">
        <v>1</v>
      </c>
      <c r="R60" s="101" t="b">
        <v>1</v>
      </c>
      <c r="S60" s="101" t="b">
        <v>1</v>
      </c>
      <c r="T60" s="101" t="b">
        <v>1</v>
      </c>
      <c r="U60" s="101" t="b">
        <v>1</v>
      </c>
      <c r="V60" s="101" t="b">
        <v>1</v>
      </c>
      <c r="W60" s="101" t="b">
        <v>1</v>
      </c>
      <c r="X60" s="101" t="b">
        <v>1</v>
      </c>
      <c r="Y60" s="101" t="b">
        <v>1</v>
      </c>
      <c r="Z60" s="101" t="b">
        <v>1</v>
      </c>
      <c r="AA60" s="101" t="b">
        <v>1</v>
      </c>
      <c r="AB60" s="101" t="b">
        <v>1</v>
      </c>
      <c r="AC60" s="101" t="b">
        <v>1</v>
      </c>
      <c r="AD60" s="101" t="b">
        <v>1</v>
      </c>
      <c r="AE60" s="101" t="b">
        <v>1</v>
      </c>
      <c r="AF60" s="101" t="b">
        <v>1</v>
      </c>
      <c r="AG60" s="101" t="b">
        <v>1</v>
      </c>
      <c r="AH60" s="101" t="b">
        <v>1</v>
      </c>
      <c r="AI60" s="101" t="b">
        <v>1</v>
      </c>
      <c r="AJ60" s="101" t="b">
        <v>1</v>
      </c>
      <c r="AK60" s="101" t="b">
        <v>1</v>
      </c>
      <c r="AL60" s="101" t="b">
        <v>1</v>
      </c>
      <c r="AM60" s="101" t="b">
        <v>1</v>
      </c>
      <c r="AN60" s="101" t="b">
        <v>1</v>
      </c>
      <c r="AO60" s="101" t="b">
        <v>1</v>
      </c>
      <c r="AP60" s="101" t="b">
        <v>1</v>
      </c>
      <c r="AQ60" s="101" t="b">
        <v>1</v>
      </c>
      <c r="AR60" s="101" t="b">
        <v>1</v>
      </c>
      <c r="AS60" s="101" t="b">
        <v>1</v>
      </c>
      <c r="AT60" s="101" t="b">
        <f>AT31='[1]DRE Realoc-Cap'!AT31</f>
        <v>1</v>
      </c>
      <c r="AU60" s="101" t="b">
        <f>AU31='[1]DRE Realoc-Cap'!AU31</f>
        <v>1</v>
      </c>
      <c r="AV60" s="101" t="b">
        <f>AV31='[2]DRE Recorrente'!X26</f>
        <v>1</v>
      </c>
    </row>
    <row r="61" spans="3:48" x14ac:dyDescent="0.25">
      <c r="C61" t="s">
        <v>254</v>
      </c>
      <c r="D61" s="101" t="b">
        <v>1</v>
      </c>
      <c r="E61" s="101" t="b">
        <v>1</v>
      </c>
      <c r="F61" s="101" t="b">
        <v>1</v>
      </c>
      <c r="G61" s="101" t="b">
        <v>1</v>
      </c>
      <c r="H61" s="101" t="b">
        <v>1</v>
      </c>
      <c r="I61" s="101" t="b">
        <v>1</v>
      </c>
      <c r="J61" s="101" t="b">
        <v>1</v>
      </c>
      <c r="K61" s="101" t="b">
        <v>1</v>
      </c>
      <c r="L61" s="101" t="b">
        <v>1</v>
      </c>
      <c r="M61" s="101" t="b">
        <v>1</v>
      </c>
      <c r="N61" s="101" t="b">
        <v>1</v>
      </c>
      <c r="O61" s="101" t="b">
        <v>1</v>
      </c>
      <c r="P61" s="101" t="b">
        <v>1</v>
      </c>
      <c r="Q61" s="101" t="b">
        <v>1</v>
      </c>
      <c r="R61" s="101" t="b">
        <v>1</v>
      </c>
      <c r="S61" s="101" t="b">
        <v>1</v>
      </c>
      <c r="T61" s="101" t="b">
        <v>1</v>
      </c>
      <c r="U61" s="101" t="b">
        <v>1</v>
      </c>
      <c r="V61" s="101" t="b">
        <v>1</v>
      </c>
      <c r="W61" s="101" t="b">
        <v>1</v>
      </c>
      <c r="X61" s="101" t="b">
        <v>1</v>
      </c>
      <c r="Y61" s="101" t="b">
        <v>1</v>
      </c>
      <c r="Z61" s="101" t="b">
        <v>1</v>
      </c>
      <c r="AA61" s="101" t="b">
        <v>1</v>
      </c>
      <c r="AB61" s="101" t="b">
        <v>1</v>
      </c>
      <c r="AC61" s="101" t="b">
        <v>1</v>
      </c>
      <c r="AD61" s="101" t="b">
        <v>1</v>
      </c>
      <c r="AE61" s="101" t="b">
        <v>1</v>
      </c>
      <c r="AF61" s="101" t="b">
        <v>1</v>
      </c>
      <c r="AG61" s="101" t="b">
        <v>1</v>
      </c>
      <c r="AH61" s="101" t="b">
        <v>1</v>
      </c>
      <c r="AI61" s="101" t="b">
        <v>1</v>
      </c>
      <c r="AJ61" s="101" t="b">
        <v>1</v>
      </c>
      <c r="AK61" s="101" t="b">
        <v>1</v>
      </c>
      <c r="AL61" s="101" t="b">
        <v>1</v>
      </c>
      <c r="AM61" s="101" t="b">
        <v>1</v>
      </c>
      <c r="AN61" s="101" t="b">
        <v>1</v>
      </c>
      <c r="AO61" s="101" t="b">
        <v>1</v>
      </c>
      <c r="AP61" s="101" t="b">
        <v>1</v>
      </c>
      <c r="AQ61" s="101" t="b">
        <v>1</v>
      </c>
      <c r="AR61" s="101" t="b">
        <v>0</v>
      </c>
      <c r="AS61" s="101" t="b">
        <v>1</v>
      </c>
      <c r="AT61" s="101" t="b">
        <f>AT32='[1]DRE Realoc-Cap'!AT32</f>
        <v>1</v>
      </c>
      <c r="AU61" s="101" t="b">
        <f>AU32='[1]DRE Realoc-Cap'!AU32</f>
        <v>1</v>
      </c>
      <c r="AV61" s="101" t="b">
        <f>AV32='[2]DRE Recorrente'!X29</f>
        <v>1</v>
      </c>
    </row>
    <row r="62" spans="3:48"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3:48"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row r="64" spans="3:48"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row>
    <row r="65" spans="4:36"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row>
    <row r="66" spans="4:36"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row>
    <row r="67" spans="4:36" x14ac:dyDescent="0.25">
      <c r="D67" s="214"/>
      <c r="E67" s="214"/>
    </row>
    <row r="68" spans="4:36" x14ac:dyDescent="0.25">
      <c r="D68" s="214"/>
      <c r="E68" s="214"/>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J34"/>
  <sheetViews>
    <sheetView showGridLines="0" zoomScaleNormal="100" workbookViewId="0">
      <pane xSplit="3" ySplit="8" topLeftCell="AF9" activePane="bottomRight" state="frozen"/>
      <selection activeCell="C17" sqref="C17"/>
      <selection pane="topRight" activeCell="C17" sqref="C17"/>
      <selection pane="bottomLeft" activeCell="C17" sqref="C17"/>
      <selection pane="bottomRight" activeCell="AJ8" sqref="AJ8"/>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6" s="219" customFormat="1" ht="86.15" customHeight="1" x14ac:dyDescent="0.25">
      <c r="C1" s="221" t="s">
        <v>235</v>
      </c>
    </row>
    <row r="2" spans="3:36" s="223" customFormat="1" ht="10" customHeight="1" x14ac:dyDescent="0.25"/>
    <row r="3" spans="3:36" s="218" customFormat="1" ht="10" customHeight="1" x14ac:dyDescent="0.25">
      <c r="D3" s="2"/>
      <c r="E3" s="2"/>
      <c r="F3" s="2"/>
      <c r="G3" s="2"/>
      <c r="H3" s="2"/>
      <c r="I3" s="2"/>
      <c r="J3" s="2"/>
      <c r="K3" s="2"/>
      <c r="L3" s="2"/>
      <c r="M3" s="2"/>
      <c r="N3" s="2"/>
      <c r="O3" s="2"/>
      <c r="P3" s="2"/>
      <c r="Q3" s="2"/>
      <c r="R3" s="2"/>
      <c r="S3" s="2"/>
      <c r="T3" s="2"/>
    </row>
    <row r="4" spans="3:36" s="218" customFormat="1" ht="10" customHeight="1" x14ac:dyDescent="0.25">
      <c r="D4" s="2"/>
      <c r="E4" s="2"/>
      <c r="F4" s="2"/>
      <c r="G4" s="2"/>
      <c r="H4" s="2"/>
      <c r="I4" s="2"/>
      <c r="J4" s="2"/>
      <c r="K4" s="2"/>
      <c r="L4" s="2"/>
      <c r="M4" s="2"/>
      <c r="N4" s="2"/>
      <c r="O4" s="2"/>
      <c r="P4" s="2"/>
      <c r="Q4" s="2"/>
      <c r="R4" s="2"/>
      <c r="S4" s="2"/>
      <c r="T4" s="2"/>
    </row>
    <row r="5" spans="3:36" s="218" customFormat="1" ht="10" customHeight="1" x14ac:dyDescent="0.25">
      <c r="C5" s="474" t="s">
        <v>578</v>
      </c>
      <c r="D5" s="2"/>
      <c r="E5" s="2"/>
      <c r="F5" s="2"/>
      <c r="G5" s="2"/>
      <c r="H5" s="2"/>
      <c r="I5" s="2"/>
      <c r="J5" s="2"/>
      <c r="K5" s="2"/>
      <c r="L5" s="2"/>
      <c r="M5" s="2"/>
      <c r="N5" s="2"/>
      <c r="O5" s="2"/>
      <c r="P5" s="2"/>
      <c r="Q5" s="2"/>
      <c r="R5" s="2"/>
      <c r="S5" s="2"/>
      <c r="T5" s="2"/>
    </row>
    <row r="6" spans="3:36" s="218" customFormat="1" ht="10" customHeight="1" x14ac:dyDescent="0.25">
      <c r="C6" s="474"/>
    </row>
    <row r="7" spans="3:36" s="2" customFormat="1" ht="18" customHeight="1" x14ac:dyDescent="0.25">
      <c r="C7" s="3"/>
      <c r="D7" s="475" t="s">
        <v>19</v>
      </c>
      <c r="E7" s="475"/>
      <c r="F7" s="475"/>
      <c r="G7" s="475"/>
      <c r="H7" s="475"/>
      <c r="I7" s="475"/>
      <c r="J7" s="475"/>
      <c r="K7" s="475"/>
      <c r="L7" s="475"/>
    </row>
    <row r="8" spans="3:36"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367</v>
      </c>
      <c r="Q8" s="9" t="s">
        <v>368</v>
      </c>
      <c r="R8" s="9" t="s">
        <v>369</v>
      </c>
      <c r="S8" s="9" t="s">
        <v>370</v>
      </c>
      <c r="T8" s="9" t="s">
        <v>371</v>
      </c>
      <c r="U8" s="9" t="s">
        <v>372</v>
      </c>
      <c r="V8" s="9" t="s">
        <v>373</v>
      </c>
      <c r="W8" s="9" t="s">
        <v>374</v>
      </c>
      <c r="X8" s="9" t="s">
        <v>480</v>
      </c>
      <c r="Y8" s="9" t="s">
        <v>481</v>
      </c>
      <c r="Z8" s="9" t="s">
        <v>482</v>
      </c>
      <c r="AA8" s="9" t="s">
        <v>483</v>
      </c>
      <c r="AB8" s="9" t="s">
        <v>504</v>
      </c>
      <c r="AC8" s="9" t="s">
        <v>505</v>
      </c>
      <c r="AD8" s="9" t="s">
        <v>506</v>
      </c>
      <c r="AE8" s="9" t="s">
        <v>507</v>
      </c>
      <c r="AF8" s="9" t="s">
        <v>508</v>
      </c>
      <c r="AG8" s="9" t="s">
        <v>509</v>
      </c>
      <c r="AH8" s="9" t="s">
        <v>510</v>
      </c>
      <c r="AI8" s="9" t="s">
        <v>515</v>
      </c>
      <c r="AJ8" s="9" t="s">
        <v>524</v>
      </c>
    </row>
    <row r="9" spans="3:36" s="2" customFormat="1" ht="18" customHeight="1" x14ac:dyDescent="0.25">
      <c r="C9" s="175" t="s">
        <v>46</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2">
        <v>1365910.12029</v>
      </c>
      <c r="V9" s="372">
        <v>1221432.49548</v>
      </c>
      <c r="W9" s="372">
        <v>1571369.5822200002</v>
      </c>
      <c r="X9" s="372">
        <v>1023778.0464</v>
      </c>
      <c r="Y9" s="372">
        <v>1044817.6423099999</v>
      </c>
      <c r="Z9" s="372">
        <v>1456335.0844100001</v>
      </c>
      <c r="AA9" s="372">
        <v>1255979.9227799997</v>
      </c>
      <c r="AB9" s="372">
        <v>1103168.01202</v>
      </c>
      <c r="AC9" s="372">
        <v>954875.43732000003</v>
      </c>
      <c r="AD9" s="372">
        <v>1132811.6518699999</v>
      </c>
      <c r="AE9" s="372">
        <v>1118935.2757099997</v>
      </c>
      <c r="AF9" s="372">
        <v>1379304.42591</v>
      </c>
      <c r="AG9" s="372">
        <v>1211538.4230000002</v>
      </c>
      <c r="AH9" s="372">
        <v>1615264.7189999996</v>
      </c>
      <c r="AI9" s="372">
        <v>1743162.9709999999</v>
      </c>
      <c r="AJ9" s="372">
        <v>1429108.3370000001</v>
      </c>
    </row>
    <row r="10" spans="3:36"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c r="AH10" s="232">
        <v>-1427496.54</v>
      </c>
      <c r="AI10" s="232">
        <v>-1538513.8620000002</v>
      </c>
      <c r="AJ10" s="232">
        <v>-1251725.459</v>
      </c>
    </row>
    <row r="11" spans="3:36" s="2" customFormat="1" ht="18" customHeight="1" x14ac:dyDescent="0.25">
      <c r="C11" s="24" t="s">
        <v>342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-16666.044470000004</v>
      </c>
      <c r="AH11" s="232">
        <v>-19797.952880000001</v>
      </c>
      <c r="AI11" s="232">
        <v>-23462.66936</v>
      </c>
      <c r="AJ11" s="232">
        <v>-25990.461739999999</v>
      </c>
    </row>
    <row r="12" spans="3:36" s="2" customFormat="1" ht="18.75" customHeight="1" x14ac:dyDescent="0.25">
      <c r="C12" s="25" t="s">
        <v>343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row>
    <row r="13" spans="3:36"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c r="AH13" s="232">
        <v>-973.54032999999993</v>
      </c>
      <c r="AI13" s="232">
        <v>8.4482000000000212</v>
      </c>
      <c r="AJ13" s="232">
        <v>371.98142999999999</v>
      </c>
    </row>
    <row r="14" spans="3:36"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c r="AH14" s="232">
        <v>2326.4035699999986</v>
      </c>
      <c r="AI14" s="232">
        <v>12913.210789999997</v>
      </c>
      <c r="AJ14" s="232">
        <v>6408.4426900000035</v>
      </c>
    </row>
    <row r="15" spans="3:36"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c r="AH15" s="232">
        <v>-139662.00099999999</v>
      </c>
      <c r="AI15" s="232">
        <v>-169040.55800000008</v>
      </c>
      <c r="AJ15" s="232">
        <v>-124014.66499999999</v>
      </c>
    </row>
    <row r="16" spans="3:36"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c r="AH16" s="232">
        <v>-29571.829999999994</v>
      </c>
      <c r="AI16" s="232">
        <v>-36067.229000000007</v>
      </c>
      <c r="AJ16" s="232">
        <v>-27754.447</v>
      </c>
    </row>
    <row r="17" spans="1:36"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-7927.6459499999983</v>
      </c>
      <c r="AE17" s="232">
        <v>-7605.869160000002</v>
      </c>
      <c r="AF17" s="232">
        <v>-9099.5894000000008</v>
      </c>
      <c r="AG17" s="232">
        <v>-8334.9729999999981</v>
      </c>
      <c r="AH17" s="232">
        <v>-10746.035000000002</v>
      </c>
      <c r="AI17" s="232">
        <v>-11182.981</v>
      </c>
      <c r="AJ17" s="232">
        <v>-9412.6729999999989</v>
      </c>
    </row>
    <row r="18" spans="1:36"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c r="AH18" s="232">
        <v>14236.490999999998</v>
      </c>
      <c r="AI18" s="232">
        <v>16621.343000000001</v>
      </c>
      <c r="AJ18" s="232">
        <v>13285.324000000001</v>
      </c>
    </row>
    <row r="19" spans="1:36"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-1.94604</v>
      </c>
      <c r="AC19" s="232">
        <v>0.11745999999999999</v>
      </c>
      <c r="AD19" s="232">
        <v>0.11745999999999999</v>
      </c>
      <c r="AE19" s="232">
        <v>-0.38253999999999999</v>
      </c>
      <c r="AF19" s="232">
        <v>-151.39984999999999</v>
      </c>
      <c r="AG19" s="232">
        <v>-109.996</v>
      </c>
      <c r="AH19" s="232">
        <v>0</v>
      </c>
      <c r="AI19" s="232">
        <v>-53.032000000000004</v>
      </c>
      <c r="AJ19" s="232">
        <v>-4.6589999999999998</v>
      </c>
    </row>
    <row r="20" spans="1:36" s="2" customFormat="1" ht="18" customHeight="1" x14ac:dyDescent="0.25">
      <c r="C20" s="25" t="s">
        <v>341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row>
    <row r="21" spans="1:36"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87892.98900000006</v>
      </c>
      <c r="AJ21" s="271">
        <v>95043.174999999988</v>
      </c>
    </row>
    <row r="22" spans="1:36"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261683.29029999996</v>
      </c>
      <c r="AE22" s="232">
        <v>278820.23101999995</v>
      </c>
      <c r="AF22" s="232">
        <v>295931.78885000001</v>
      </c>
      <c r="AG22" s="232">
        <v>326127.91099999996</v>
      </c>
      <c r="AH22" s="232">
        <v>297275.71499999997</v>
      </c>
      <c r="AI22" s="232">
        <v>255858.54400000011</v>
      </c>
      <c r="AJ22" s="232">
        <v>297075.065</v>
      </c>
    </row>
    <row r="23" spans="1:36"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-170880.63496</v>
      </c>
      <c r="AE23" s="232">
        <v>-494048.06766000006</v>
      </c>
      <c r="AF23" s="232">
        <v>-219055.30048000001</v>
      </c>
      <c r="AG23" s="232">
        <v>-225482.68799999999</v>
      </c>
      <c r="AH23" s="232">
        <v>-234676.16599999997</v>
      </c>
      <c r="AI23" s="232">
        <v>-167965.55500000005</v>
      </c>
      <c r="AJ23" s="232">
        <v>-202031.89</v>
      </c>
    </row>
    <row r="24" spans="1:36"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row>
    <row r="25" spans="1:36"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-47641.684070000003</v>
      </c>
      <c r="AE25" s="232">
        <v>88514.810679999995</v>
      </c>
      <c r="AF25" s="232">
        <v>-36083.695070000002</v>
      </c>
      <c r="AG25" s="232">
        <v>-42884.072</v>
      </c>
      <c r="AH25" s="232">
        <v>-26078.499000000003</v>
      </c>
      <c r="AI25" s="232">
        <v>-17110.650000000001</v>
      </c>
      <c r="AJ25" s="232">
        <v>-42158.745999999999</v>
      </c>
    </row>
    <row r="26" spans="1:36"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c r="AH26" s="232">
        <v>-2592.6890000000003</v>
      </c>
      <c r="AI26" s="232">
        <v>-2278.8309999999997</v>
      </c>
      <c r="AJ26" s="232">
        <v>-468.98500000000001</v>
      </c>
    </row>
    <row r="27" spans="1:36" s="2" customFormat="1" ht="18" customHeight="1" x14ac:dyDescent="0.25">
      <c r="C27" s="177" t="s">
        <v>38</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3">
        <v>22943.212829999786</v>
      </c>
      <c r="V27" s="373">
        <v>27994.570740000305</v>
      </c>
      <c r="W27" s="373">
        <v>17848.20356999986</v>
      </c>
      <c r="X27" s="373">
        <v>37874.531680000007</v>
      </c>
      <c r="Y27" s="373">
        <v>45293.502039999825</v>
      </c>
      <c r="Z27" s="373">
        <v>43078.215390000383</v>
      </c>
      <c r="AA27" s="373">
        <v>32554.973699999533</v>
      </c>
      <c r="AB27" s="373">
        <v>48369.84672000006</v>
      </c>
      <c r="AC27" s="373">
        <v>21328.852550000054</v>
      </c>
      <c r="AD27" s="373">
        <v>59456.973680000003</v>
      </c>
      <c r="AE27" s="373">
        <v>-125643.23185000074</v>
      </c>
      <c r="AF27" s="373">
        <v>53189.03143999997</v>
      </c>
      <c r="AG27" s="373">
        <v>64180.452140000052</v>
      </c>
      <c r="AH27" s="373">
        <v>37508.075359999559</v>
      </c>
      <c r="AI27" s="373">
        <v>62889.149629999709</v>
      </c>
      <c r="AJ27" s="373">
        <v>62687.164380000031</v>
      </c>
    </row>
    <row r="28" spans="1:36" s="2" customFormat="1" ht="18" customHeight="1" x14ac:dyDescent="0.25">
      <c r="C28" s="310" t="s">
        <v>569</v>
      </c>
    </row>
    <row r="29" spans="1:36"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36"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36" x14ac:dyDescent="0.25">
      <c r="A31" s="305"/>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36" x14ac:dyDescent="0.25">
      <c r="A32" s="305"/>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05"/>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05"/>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R26"/>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C1" sqref="C1"/>
    </sheetView>
  </sheetViews>
  <sheetFormatPr defaultColWidth="12.81640625" defaultRowHeight="12.5" x14ac:dyDescent="0.25"/>
  <cols>
    <col min="1" max="2" width="1.81640625" customWidth="1"/>
    <col min="3" max="3" width="39.1796875" customWidth="1"/>
    <col min="4" max="44" width="14" bestFit="1" customWidth="1"/>
  </cols>
  <sheetData>
    <row r="1" spans="1:44" s="219" customFormat="1" ht="86.15" customHeight="1" x14ac:dyDescent="0.25">
      <c r="C1" s="221" t="s">
        <v>235</v>
      </c>
    </row>
    <row r="2" spans="1:44" s="223" customFormat="1" ht="10" customHeight="1" x14ac:dyDescent="0.25"/>
    <row r="3" spans="1:44" s="218" customFormat="1" ht="10" customHeight="1" x14ac:dyDescent="0.25"/>
    <row r="4" spans="1:44" s="218" customFormat="1" ht="10" customHeight="1" x14ac:dyDescent="0.25"/>
    <row r="5" spans="1:44" s="218" customFormat="1" ht="10" customHeight="1" x14ac:dyDescent="0.25">
      <c r="C5" s="474" t="s">
        <v>577</v>
      </c>
      <c r="D5" s="474"/>
      <c r="E5" s="474"/>
      <c r="F5" s="474"/>
      <c r="G5" s="474"/>
      <c r="H5" s="474"/>
      <c r="I5" s="474"/>
    </row>
    <row r="6" spans="1:44" s="218" customFormat="1" ht="10" customHeight="1" x14ac:dyDescent="0.25">
      <c r="C6" s="474"/>
      <c r="D6" s="474"/>
      <c r="E6" s="474"/>
      <c r="F6" s="474"/>
      <c r="G6" s="474"/>
      <c r="H6" s="474"/>
      <c r="I6" s="474"/>
    </row>
    <row r="7" spans="1:44" s="2" customFormat="1" ht="18" customHeight="1" x14ac:dyDescent="0.25">
      <c r="C7" s="3"/>
      <c r="D7" s="475" t="s">
        <v>19</v>
      </c>
      <c r="E7" s="475"/>
      <c r="F7" s="475"/>
      <c r="G7" s="475"/>
      <c r="H7" s="475"/>
      <c r="I7" s="475"/>
      <c r="J7" s="475"/>
      <c r="K7" s="475"/>
      <c r="L7" s="475"/>
      <c r="M7" s="475"/>
      <c r="N7" s="475"/>
      <c r="O7" s="475"/>
      <c r="P7" s="475"/>
      <c r="Q7" s="475"/>
      <c r="R7" s="475"/>
      <c r="S7" s="475"/>
      <c r="T7" s="475"/>
    </row>
    <row r="8" spans="1:44" s="2" customFormat="1" ht="18" customHeight="1" x14ac:dyDescent="0.25">
      <c r="C8" s="306"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1:44" s="2" customFormat="1" ht="18" customHeight="1" x14ac:dyDescent="0.25">
      <c r="A9"/>
      <c r="B9"/>
      <c r="C9" s="150" t="s">
        <v>346</v>
      </c>
      <c r="D9" s="43"/>
      <c r="AC9" s="192"/>
      <c r="AD9" s="192"/>
      <c r="AE9" s="192"/>
      <c r="AF9" s="192"/>
      <c r="AG9" s="192"/>
      <c r="AH9" s="192"/>
      <c r="AI9" s="192"/>
      <c r="AJ9" s="192"/>
      <c r="AK9" s="192"/>
      <c r="AL9" s="192"/>
      <c r="AM9" s="192"/>
      <c r="AN9" s="192"/>
      <c r="AO9" s="192"/>
      <c r="AP9" s="192"/>
      <c r="AQ9" s="192"/>
      <c r="AR9" s="192"/>
    </row>
    <row r="10" spans="1:44" s="2" customFormat="1" ht="18" customHeight="1" x14ac:dyDescent="0.25">
      <c r="A10"/>
      <c r="B10"/>
      <c r="C10" s="81" t="s">
        <v>175</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row>
    <row r="11" spans="1:44" s="2" customFormat="1" ht="18" customHeight="1" x14ac:dyDescent="0.25">
      <c r="A11"/>
      <c r="B11"/>
      <c r="C11" s="81" t="s">
        <v>347</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row>
    <row r="12" spans="1:44" s="2" customFormat="1" ht="18" customHeight="1" x14ac:dyDescent="0.25">
      <c r="A12"/>
      <c r="B12"/>
      <c r="C12" s="81" t="s">
        <v>348</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row>
    <row r="13" spans="1:44" s="2" customFormat="1" ht="18" customHeight="1" x14ac:dyDescent="0.25">
      <c r="A13"/>
      <c r="B13"/>
      <c r="C13" s="386" t="s">
        <v>349</v>
      </c>
      <c r="D13" s="307">
        <v>0</v>
      </c>
      <c r="E13" s="307">
        <v>0</v>
      </c>
      <c r="F13" s="307">
        <v>0</v>
      </c>
      <c r="G13" s="307">
        <v>0</v>
      </c>
      <c r="H13" s="307">
        <v>0</v>
      </c>
      <c r="I13" s="307">
        <v>0</v>
      </c>
      <c r="J13" s="307">
        <v>0</v>
      </c>
      <c r="K13" s="307">
        <v>0</v>
      </c>
      <c r="L13" s="307">
        <v>15.596903285981206</v>
      </c>
      <c r="M13" s="307">
        <v>12.507045689031921</v>
      </c>
      <c r="N13" s="307">
        <v>11.809251900822131</v>
      </c>
      <c r="O13" s="307">
        <v>11.799964123859949</v>
      </c>
      <c r="P13" s="307">
        <v>14.083314918046144</v>
      </c>
      <c r="Q13" s="307">
        <v>11.776091634358908</v>
      </c>
      <c r="R13" s="307">
        <v>11.77795099567609</v>
      </c>
      <c r="S13" s="307">
        <v>11.336473602886999</v>
      </c>
      <c r="T13" s="307">
        <v>11.197216274089936</v>
      </c>
      <c r="U13" s="307">
        <v>10.499033140239513</v>
      </c>
      <c r="V13" s="307">
        <v>11.168188934699831</v>
      </c>
      <c r="W13" s="307">
        <v>10.214369465504983</v>
      </c>
      <c r="X13" s="307">
        <v>11.442417440763563</v>
      </c>
      <c r="Y13" s="307">
        <v>10.227626469294165</v>
      </c>
      <c r="Z13" s="307">
        <v>9.7844878899926968</v>
      </c>
      <c r="AA13" s="307">
        <v>9.9787502790730045</v>
      </c>
      <c r="AB13" s="307">
        <v>12.165609484248845</v>
      </c>
      <c r="AC13" s="307">
        <v>10.713676566722423</v>
      </c>
      <c r="AD13" s="307">
        <v>10.311271457577048</v>
      </c>
      <c r="AE13" s="307">
        <v>11.088076245172353</v>
      </c>
      <c r="AF13" s="307">
        <v>12.717099319311989</v>
      </c>
      <c r="AG13" s="307">
        <v>11.225065918747397</v>
      </c>
      <c r="AH13" s="307">
        <v>12.579201168130727</v>
      </c>
      <c r="AI13" s="307">
        <v>13.395076334310865</v>
      </c>
      <c r="AJ13" s="307">
        <v>13.314419995830807</v>
      </c>
      <c r="AK13" s="307">
        <v>11.473754085401614</v>
      </c>
      <c r="AL13" s="307">
        <v>11.49618957441171</v>
      </c>
      <c r="AM13" s="307">
        <v>10.461962682847718</v>
      </c>
      <c r="AN13" s="307">
        <v>10.578753360682747</v>
      </c>
      <c r="AO13" s="307">
        <v>10.432444991470158</v>
      </c>
      <c r="AP13" s="307">
        <v>10.398928679875388</v>
      </c>
      <c r="AQ13" s="307">
        <v>10.394119348236185</v>
      </c>
      <c r="AR13" s="307">
        <v>10.593487725206661</v>
      </c>
    </row>
    <row r="14" spans="1:44" s="2" customFormat="1" ht="18" customHeight="1" x14ac:dyDescent="0.25">
      <c r="A14"/>
      <c r="B14"/>
      <c r="C14" s="150" t="s">
        <v>344</v>
      </c>
      <c r="D14" s="150"/>
      <c r="AC14" s="192"/>
      <c r="AD14" s="192"/>
      <c r="AE14" s="192"/>
      <c r="AF14" s="192"/>
      <c r="AG14" s="192"/>
      <c r="AH14" s="192"/>
      <c r="AI14" s="192"/>
      <c r="AJ14" s="192"/>
      <c r="AK14" s="192"/>
      <c r="AL14" s="192"/>
      <c r="AM14" s="192"/>
      <c r="AN14" s="192"/>
      <c r="AO14" s="192"/>
      <c r="AP14" s="192"/>
      <c r="AQ14" s="192"/>
      <c r="AR14" s="192"/>
    </row>
    <row r="15" spans="1:44" s="2" customFormat="1" ht="18" customHeight="1" x14ac:dyDescent="0.25">
      <c r="A15"/>
      <c r="B15"/>
      <c r="C15" s="81" t="s">
        <v>162</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row>
    <row r="16" spans="1:44" s="2" customFormat="1" ht="18" customHeight="1" x14ac:dyDescent="0.25">
      <c r="A16"/>
      <c r="B16"/>
      <c r="C16" s="386" t="s">
        <v>163</v>
      </c>
      <c r="D16" s="307">
        <v>0</v>
      </c>
      <c r="E16" s="307">
        <v>0</v>
      </c>
      <c r="F16" s="307">
        <v>0</v>
      </c>
      <c r="G16" s="307">
        <v>0</v>
      </c>
      <c r="H16" s="307">
        <v>0</v>
      </c>
      <c r="I16" s="307">
        <v>0</v>
      </c>
      <c r="J16" s="307">
        <v>0</v>
      </c>
      <c r="K16" s="307">
        <v>0</v>
      </c>
      <c r="L16" s="307">
        <v>17.590295946451022</v>
      </c>
      <c r="M16" s="307">
        <v>16.789612185850203</v>
      </c>
      <c r="N16" s="307">
        <v>21.183754698901748</v>
      </c>
      <c r="O16" s="307">
        <v>21.025505243023378</v>
      </c>
      <c r="P16" s="307">
        <v>20.146150456852272</v>
      </c>
      <c r="Q16" s="307">
        <v>18.537984057637015</v>
      </c>
      <c r="R16" s="307">
        <v>21.855449970655442</v>
      </c>
      <c r="S16" s="307">
        <v>23.053845008099888</v>
      </c>
      <c r="T16" s="307">
        <v>27.199709319003269</v>
      </c>
      <c r="U16" s="307">
        <v>27.580417635254616</v>
      </c>
      <c r="V16" s="307">
        <v>28.289666373778523</v>
      </c>
      <c r="W16" s="307">
        <v>22.036510556508368</v>
      </c>
      <c r="X16" s="307">
        <v>19.564837127739523</v>
      </c>
      <c r="Y16" s="307">
        <v>21.84455288976552</v>
      </c>
      <c r="Z16" s="307">
        <v>23.13999309931538</v>
      </c>
      <c r="AA16" s="307">
        <v>23.960429258960588</v>
      </c>
      <c r="AB16" s="307">
        <v>18.71829864630973</v>
      </c>
      <c r="AC16" s="307">
        <v>17.203282274118529</v>
      </c>
      <c r="AD16" s="307">
        <v>17.550549175949993</v>
      </c>
      <c r="AE16" s="307">
        <v>18.207643025136917</v>
      </c>
      <c r="AF16" s="307">
        <v>16.309809036097086</v>
      </c>
      <c r="AG16" s="307">
        <v>17.569199662688963</v>
      </c>
      <c r="AH16" s="307">
        <v>13.198469909929575</v>
      </c>
      <c r="AI16" s="307">
        <v>16.26399706179771</v>
      </c>
      <c r="AJ16" s="307">
        <v>13.037377650275243</v>
      </c>
      <c r="AK16" s="307">
        <v>14.362949574703354</v>
      </c>
      <c r="AL16" s="307">
        <v>15.962497698254261</v>
      </c>
      <c r="AM16" s="307">
        <v>15.097151566985065</v>
      </c>
      <c r="AN16" s="307">
        <v>15.441762372904869</v>
      </c>
      <c r="AO16" s="307">
        <v>15.150217141006458</v>
      </c>
      <c r="AP16" s="307">
        <v>15.527379228130119</v>
      </c>
      <c r="AQ16" s="307">
        <v>16.904613314802511</v>
      </c>
      <c r="AR16" s="307">
        <v>15.774763749714914</v>
      </c>
    </row>
    <row r="17" spans="1:44" s="2" customFormat="1" ht="18" customHeight="1" x14ac:dyDescent="0.25">
      <c r="A17"/>
      <c r="B17"/>
      <c r="C17" s="150" t="s">
        <v>345</v>
      </c>
      <c r="D17" s="150"/>
      <c r="AC17" s="192"/>
      <c r="AD17" s="192"/>
      <c r="AE17" s="192"/>
      <c r="AF17" s="192"/>
      <c r="AG17" s="192"/>
      <c r="AH17" s="192"/>
      <c r="AI17" s="192"/>
      <c r="AJ17" s="192"/>
      <c r="AK17" s="192"/>
      <c r="AL17" s="192"/>
      <c r="AM17" s="192"/>
      <c r="AN17" s="192"/>
      <c r="AO17" s="192"/>
      <c r="AP17" s="192"/>
      <c r="AQ17" s="192"/>
      <c r="AR17" s="192"/>
    </row>
    <row r="18" spans="1:44" s="2" customFormat="1" ht="18" customHeight="1" x14ac:dyDescent="0.25">
      <c r="A18"/>
      <c r="B18"/>
      <c r="C18" s="386" t="s">
        <v>266</v>
      </c>
      <c r="D18" s="307">
        <v>0</v>
      </c>
      <c r="E18" s="307">
        <v>0.86322495383663878</v>
      </c>
      <c r="F18" s="307">
        <v>2.1932598466248736</v>
      </c>
      <c r="G18" s="307">
        <v>3.0954354188708617</v>
      </c>
      <c r="H18" s="307">
        <v>3.9152409338749639</v>
      </c>
      <c r="I18" s="307">
        <v>5.0878461355062239</v>
      </c>
      <c r="J18" s="307">
        <v>3.5653983650296368</v>
      </c>
      <c r="K18" s="307">
        <v>3.9092694265440482</v>
      </c>
      <c r="L18" s="307">
        <v>5.3937616356951281</v>
      </c>
      <c r="M18" s="307">
        <v>5.0631516426846819</v>
      </c>
      <c r="N18" s="307">
        <v>3.2344164700135565</v>
      </c>
      <c r="O18" s="307">
        <v>5.8759622174661343</v>
      </c>
      <c r="P18" s="307">
        <v>8.2834552721354555</v>
      </c>
      <c r="Q18" s="307">
        <v>5.8557422047714862</v>
      </c>
      <c r="R18" s="307">
        <v>6.4204690876109805</v>
      </c>
      <c r="S18" s="307">
        <v>5.6690704142706929</v>
      </c>
      <c r="T18" s="307">
        <v>7.3636910906651813</v>
      </c>
      <c r="U18" s="307">
        <v>3.6410834160331191</v>
      </c>
      <c r="V18" s="307">
        <v>7.1692814520014743</v>
      </c>
      <c r="W18" s="307">
        <v>3.0348196638611222</v>
      </c>
      <c r="X18" s="307">
        <v>5.2149910131932149</v>
      </c>
      <c r="Y18" s="307">
        <v>0.56817562399090704</v>
      </c>
      <c r="Z18" s="307">
        <v>3.5320527744500225</v>
      </c>
      <c r="AA18" s="307">
        <v>3.8645272909926813</v>
      </c>
      <c r="AB18" s="307">
        <v>3.2630200906749387</v>
      </c>
      <c r="AC18" s="307">
        <v>3.5097520872742987</v>
      </c>
      <c r="AD18" s="307">
        <v>3.5675427270115856</v>
      </c>
      <c r="AE18" s="307">
        <v>3.4900841952587918</v>
      </c>
      <c r="AF18" s="307">
        <v>2.1792602110459747</v>
      </c>
      <c r="AG18" s="307">
        <v>3.8419437993720829</v>
      </c>
      <c r="AH18" s="307">
        <v>2.7189162876543493</v>
      </c>
      <c r="AI18" s="307">
        <v>2.3831072648103468</v>
      </c>
      <c r="AJ18" s="307">
        <v>3.1967549957645947</v>
      </c>
      <c r="AK18" s="307">
        <v>1.3332814885371853</v>
      </c>
      <c r="AL18" s="307">
        <v>4.267529400249682</v>
      </c>
      <c r="AM18" s="307">
        <v>-9.0827036727214256</v>
      </c>
      <c r="AN18" s="307">
        <v>3.6483384146271387</v>
      </c>
      <c r="AO18" s="307">
        <v>4.6271208318979129</v>
      </c>
      <c r="AP18" s="307">
        <v>2.6627424393544032</v>
      </c>
      <c r="AQ18" s="307">
        <v>3.64758601842221</v>
      </c>
      <c r="AR18" s="307">
        <v>3.674547915786853</v>
      </c>
    </row>
    <row r="19" spans="1:44" s="2" customFormat="1" ht="18" customHeight="1" x14ac:dyDescent="0.25">
      <c r="A19"/>
      <c r="B19"/>
      <c r="C19" s="150" t="s">
        <v>346</v>
      </c>
      <c r="D19" s="150"/>
      <c r="AC19" s="192"/>
      <c r="AD19" s="192"/>
      <c r="AE19" s="192"/>
      <c r="AF19" s="192"/>
      <c r="AG19" s="192"/>
      <c r="AH19" s="192"/>
      <c r="AI19" s="192"/>
      <c r="AJ19" s="192"/>
      <c r="AK19" s="192"/>
      <c r="AL19" s="192"/>
      <c r="AM19" s="192"/>
      <c r="AN19" s="192"/>
      <c r="AO19" s="192"/>
      <c r="AP19" s="192"/>
      <c r="AQ19" s="192"/>
      <c r="AR19" s="192"/>
    </row>
    <row r="20" spans="1:44" s="2" customFormat="1" ht="18" customHeight="1" x14ac:dyDescent="0.25">
      <c r="A20"/>
      <c r="B20"/>
      <c r="C20" s="81" t="s">
        <v>164</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c r="AR20" s="182">
        <v>5.7907060229341987</v>
      </c>
    </row>
    <row r="21" spans="1:44" s="2" customFormat="1" ht="18" customHeight="1" x14ac:dyDescent="0.25">
      <c r="A21"/>
      <c r="B21"/>
      <c r="C21" s="243" t="s">
        <v>165</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row>
    <row r="22" spans="1:44" ht="18" customHeight="1" x14ac:dyDescent="0.25">
      <c r="C22" s="239"/>
      <c r="AE22" s="2"/>
    </row>
    <row r="23" spans="1:44" ht="18" customHeight="1" x14ac:dyDescent="0.25">
      <c r="C23" s="12"/>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8"/>
      <c r="AB23" s="448"/>
      <c r="AC23" s="448"/>
      <c r="AD23" s="448"/>
    </row>
    <row r="24" spans="1:44" x14ac:dyDescent="0.25">
      <c r="C24" s="12"/>
      <c r="D24" s="448"/>
      <c r="E24" s="103"/>
      <c r="F24" s="103"/>
      <c r="G24" s="103"/>
      <c r="H24" s="103"/>
      <c r="I24" s="103"/>
    </row>
    <row r="25" spans="1:44" x14ac:dyDescent="0.25">
      <c r="C25" s="12"/>
      <c r="D25" s="448"/>
      <c r="E25" s="103"/>
      <c r="F25" s="103"/>
      <c r="G25" s="103"/>
      <c r="H25" s="103"/>
      <c r="I25" s="103"/>
    </row>
    <row r="26" spans="1:44" x14ac:dyDescent="0.25">
      <c r="D26" s="448"/>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R13"/>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4" s="219" customFormat="1" ht="86.15" customHeight="1" x14ac:dyDescent="0.25">
      <c r="C1" s="221" t="s">
        <v>235</v>
      </c>
    </row>
    <row r="2" spans="3:44" s="222" customFormat="1" ht="10" customHeight="1" x14ac:dyDescent="0.25"/>
    <row r="3" spans="3:44" s="192" customFormat="1" ht="10" customHeight="1" x14ac:dyDescent="0.25"/>
    <row r="4" spans="3:44" s="192" customFormat="1" ht="10" customHeight="1" x14ac:dyDescent="0.25"/>
    <row r="5" spans="3:44" s="192" customFormat="1" ht="10" customHeight="1" x14ac:dyDescent="0.25">
      <c r="C5" s="474" t="s">
        <v>576</v>
      </c>
      <c r="D5" s="474"/>
      <c r="E5" s="474"/>
      <c r="F5" s="474"/>
      <c r="G5" s="474"/>
      <c r="H5" s="474"/>
      <c r="I5" s="474"/>
    </row>
    <row r="6" spans="3:44" s="192"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367</v>
      </c>
      <c r="Y8" s="119" t="s">
        <v>368</v>
      </c>
      <c r="Z8" s="119" t="s">
        <v>369</v>
      </c>
      <c r="AA8" s="119" t="s">
        <v>370</v>
      </c>
      <c r="AB8" s="119" t="s">
        <v>371</v>
      </c>
      <c r="AC8" s="119" t="s">
        <v>372</v>
      </c>
      <c r="AD8" s="119" t="s">
        <v>373</v>
      </c>
      <c r="AE8" s="119" t="s">
        <v>374</v>
      </c>
      <c r="AF8" s="119" t="s">
        <v>480</v>
      </c>
      <c r="AG8" s="119" t="s">
        <v>481</v>
      </c>
      <c r="AH8" s="119" t="s">
        <v>482</v>
      </c>
      <c r="AI8" s="119" t="s">
        <v>483</v>
      </c>
      <c r="AJ8" s="119" t="s">
        <v>504</v>
      </c>
      <c r="AK8" s="119" t="s">
        <v>505</v>
      </c>
      <c r="AL8" s="119" t="s">
        <v>506</v>
      </c>
      <c r="AM8" s="119" t="s">
        <v>507</v>
      </c>
      <c r="AN8" s="119" t="s">
        <v>508</v>
      </c>
      <c r="AO8" s="119" t="s">
        <v>509</v>
      </c>
      <c r="AP8" s="119" t="s">
        <v>510</v>
      </c>
      <c r="AQ8" s="119" t="s">
        <v>515</v>
      </c>
      <c r="AR8" s="119" t="s">
        <v>524</v>
      </c>
    </row>
    <row r="9" spans="3:44" s="2" customFormat="1" ht="18" customHeight="1" x14ac:dyDescent="0.25">
      <c r="C9" s="118" t="s">
        <v>243</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1">
        <v>-6866.0903505943879</v>
      </c>
      <c r="AD9" s="391">
        <v>-5644.715148178635</v>
      </c>
      <c r="AE9" s="391">
        <v>-15532.781253649959</v>
      </c>
      <c r="AF9" s="391">
        <v>9643.3910824775921</v>
      </c>
      <c r="AG9" s="391">
        <v>-3853.4799468848933</v>
      </c>
      <c r="AH9" s="391">
        <v>6152.0079270416372</v>
      </c>
      <c r="AI9" s="391">
        <v>-1419.9198809152156</v>
      </c>
      <c r="AJ9" s="391">
        <v>10462.796852072246</v>
      </c>
      <c r="AK9" s="391">
        <v>6280.6630227911392</v>
      </c>
      <c r="AL9" s="391">
        <v>8452.6930591888195</v>
      </c>
      <c r="AM9" s="391">
        <v>7.2682335100125783E-2</v>
      </c>
      <c r="AN9" s="391">
        <v>7883.1396132920217</v>
      </c>
      <c r="AO9" s="391">
        <v>2921.809012273703</v>
      </c>
      <c r="AP9" s="391">
        <v>-423.59098794055444</v>
      </c>
      <c r="AQ9" s="391">
        <v>-6725.6327397340374</v>
      </c>
      <c r="AR9" s="391">
        <v>5690.8497135447169</v>
      </c>
    </row>
    <row r="10" spans="3:44" s="2" customFormat="1" ht="18" customHeight="1" x14ac:dyDescent="0.25">
      <c r="C10" s="118" t="s">
        <v>239</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1">
        <v>29810.143753913151</v>
      </c>
      <c r="AD10" s="391">
        <v>33638.97273734647</v>
      </c>
      <c r="AE10" s="391">
        <v>33380.902413374301</v>
      </c>
      <c r="AF10" s="391">
        <v>28231.140597522419</v>
      </c>
      <c r="AG10" s="391">
        <v>49146.981986884719</v>
      </c>
      <c r="AH10" s="391">
        <v>36925.507462958769</v>
      </c>
      <c r="AI10" s="391">
        <v>33974.893580914781</v>
      </c>
      <c r="AJ10" s="391">
        <v>37907.12001478301</v>
      </c>
      <c r="AK10" s="391">
        <v>15048.189527208913</v>
      </c>
      <c r="AL10" s="391">
        <v>51004.280620811158</v>
      </c>
      <c r="AM10" s="391">
        <v>-125643.30453233587</v>
      </c>
      <c r="AN10" s="391">
        <v>45305.892016707985</v>
      </c>
      <c r="AO10" s="391">
        <v>61258.642987726358</v>
      </c>
      <c r="AP10" s="391">
        <v>37931.666987940123</v>
      </c>
      <c r="AQ10" s="391">
        <v>69614.776739733716</v>
      </c>
      <c r="AR10" s="391">
        <v>56996.315286455305</v>
      </c>
    </row>
    <row r="11" spans="3:44" s="2" customFormat="1" ht="18" customHeight="1" x14ac:dyDescent="0.25">
      <c r="C11" s="112" t="s">
        <v>256</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397">
        <v>22943.053403318765</v>
      </c>
      <c r="AD11" s="397">
        <v>27994.657589167837</v>
      </c>
      <c r="AE11" s="397">
        <v>17848.121159724342</v>
      </c>
      <c r="AF11" s="397">
        <v>37874.531680000015</v>
      </c>
      <c r="AG11" s="397">
        <v>45293.502039999825</v>
      </c>
      <c r="AH11" s="397">
        <v>43077.515390000408</v>
      </c>
      <c r="AI11" s="397">
        <v>32554.973699999566</v>
      </c>
      <c r="AJ11" s="397">
        <v>48369.846720000052</v>
      </c>
      <c r="AK11" s="397">
        <v>21328.852550000054</v>
      </c>
      <c r="AL11" s="397">
        <v>59456.973679999981</v>
      </c>
      <c r="AM11" s="397">
        <v>-125643.23185000077</v>
      </c>
      <c r="AN11" s="397">
        <v>53189.031630000005</v>
      </c>
      <c r="AO11" s="397">
        <v>64180.452000000063</v>
      </c>
      <c r="AP11" s="397">
        <v>37508.075999999572</v>
      </c>
      <c r="AQ11" s="397">
        <v>62889.14399999968</v>
      </c>
      <c r="AR11" s="397">
        <v>62687.165000000023</v>
      </c>
    </row>
    <row r="12" spans="3:44" x14ac:dyDescent="0.25">
      <c r="C12" s="239" t="s">
        <v>242</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4"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V44"/>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9" sqref="AV9"/>
    </sheetView>
  </sheetViews>
  <sheetFormatPr defaultColWidth="12.81640625" defaultRowHeight="12.5" x14ac:dyDescent="0.25"/>
  <cols>
    <col min="1" max="2" width="1.81640625" customWidth="1"/>
    <col min="3" max="3" width="50.81640625" customWidth="1"/>
    <col min="36" max="36" width="12.81640625" bestFit="1" customWidth="1"/>
  </cols>
  <sheetData>
    <row r="1" spans="2:48" s="219" customFormat="1" ht="86.15" customHeight="1" x14ac:dyDescent="0.25">
      <c r="C1" s="221" t="s">
        <v>235</v>
      </c>
    </row>
    <row r="2" spans="2:48" s="223" customFormat="1" ht="10" customHeight="1" x14ac:dyDescent="0.25"/>
    <row r="3" spans="2:48" s="218" customFormat="1" ht="10" customHeight="1" x14ac:dyDescent="0.25"/>
    <row r="4" spans="2:48" s="218" customFormat="1" ht="10" customHeight="1" x14ac:dyDescent="0.25"/>
    <row r="5" spans="2:48" s="218" customFormat="1" ht="10" customHeight="1" x14ac:dyDescent="0.25">
      <c r="C5" s="474" t="s">
        <v>575</v>
      </c>
      <c r="D5" s="474"/>
      <c r="E5" s="474"/>
      <c r="F5" s="474"/>
      <c r="G5" s="474"/>
      <c r="H5" s="474"/>
      <c r="I5" s="474"/>
    </row>
    <row r="6" spans="2:48" s="218" customFormat="1" ht="10" customHeight="1" x14ac:dyDescent="0.25">
      <c r="C6" s="474"/>
      <c r="D6" s="474"/>
      <c r="E6" s="474"/>
      <c r="F6" s="474"/>
      <c r="G6" s="474"/>
      <c r="H6" s="474"/>
      <c r="I6" s="474"/>
    </row>
    <row r="7" spans="2:48" s="2" customFormat="1" ht="18" customHeight="1" x14ac:dyDescent="0.25">
      <c r="C7" s="3"/>
      <c r="D7" s="475" t="s">
        <v>17</v>
      </c>
      <c r="E7" s="475"/>
      <c r="F7" s="475"/>
      <c r="G7" s="475"/>
      <c r="H7" s="475"/>
      <c r="I7" s="475"/>
      <c r="J7" s="475"/>
      <c r="K7" s="475"/>
      <c r="L7" s="475"/>
      <c r="M7" s="475"/>
      <c r="N7" s="475"/>
      <c r="O7" s="475"/>
      <c r="P7" s="475"/>
      <c r="Q7" s="475"/>
      <c r="R7" s="475"/>
      <c r="S7" s="475"/>
    </row>
    <row r="8" spans="2:48" s="2" customFormat="1" ht="18" customHeight="1" x14ac:dyDescent="0.25">
      <c r="C8" s="8" t="s">
        <v>137</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2:48" s="2" customFormat="1" ht="18" customHeight="1" x14ac:dyDescent="0.25">
      <c r="C9" s="71" t="s">
        <v>106</v>
      </c>
      <c r="D9" s="254">
        <v>41.269314981951574</v>
      </c>
      <c r="E9" s="254">
        <v>48.672523853359706</v>
      </c>
      <c r="F9" s="254">
        <v>52.683174168254311</v>
      </c>
      <c r="G9" s="254">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row>
    <row r="10" spans="2:48" s="2" customFormat="1" ht="18" customHeight="1" x14ac:dyDescent="0.25">
      <c r="C10" s="44" t="s">
        <v>107</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row>
    <row r="11" spans="2:48" s="2" customFormat="1" ht="18" customHeight="1" x14ac:dyDescent="0.25">
      <c r="C11" s="73" t="s">
        <v>60</v>
      </c>
      <c r="D11" s="255">
        <v>100</v>
      </c>
      <c r="E11" s="255">
        <v>100</v>
      </c>
      <c r="F11" s="255">
        <v>100</v>
      </c>
      <c r="G11" s="255">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row>
    <row r="12" spans="2:48" s="2" customFormat="1" ht="18" customHeight="1" x14ac:dyDescent="0.25">
      <c r="C12" s="11"/>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49"/>
      <c r="AG12" s="449"/>
      <c r="AH12" s="449"/>
    </row>
    <row r="13" spans="2:48" s="2" customFormat="1" ht="18" customHeight="1" x14ac:dyDescent="0.25">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row>
    <row r="14" spans="2:48" s="2" customFormat="1" ht="18" customHeight="1" x14ac:dyDescent="0.25">
      <c r="C14" s="11"/>
    </row>
    <row r="15" spans="2:48" s="2" customFormat="1" ht="18" customHeight="1" x14ac:dyDescent="0.25">
      <c r="C15" s="11"/>
      <c r="D15" s="11"/>
      <c r="E15" s="11"/>
      <c r="F15" s="11"/>
    </row>
    <row r="16" spans="2:48"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R44"/>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574</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71" t="s">
        <v>106</v>
      </c>
      <c r="D9" s="374">
        <v>71.769814168723912</v>
      </c>
      <c r="E9" s="374">
        <v>75.279780152400107</v>
      </c>
      <c r="F9" s="374">
        <v>76.919248446169604</v>
      </c>
      <c r="G9" s="374">
        <v>79.162157860964882</v>
      </c>
      <c r="H9" s="374">
        <v>79.414802269821479</v>
      </c>
      <c r="I9" s="374">
        <v>79.478344385275093</v>
      </c>
      <c r="J9" s="374">
        <v>79.351581288464629</v>
      </c>
      <c r="K9" s="374">
        <v>79.019934403974844</v>
      </c>
      <c r="L9" s="374">
        <v>77.47112612369348</v>
      </c>
      <c r="M9" s="374">
        <v>78.378882740717231</v>
      </c>
      <c r="N9" s="374">
        <v>79.764359974279913</v>
      </c>
      <c r="O9" s="374">
        <v>81.656946374612104</v>
      </c>
      <c r="P9" s="374">
        <v>81.600055975064862</v>
      </c>
      <c r="Q9" s="374">
        <v>82.481026874294528</v>
      </c>
      <c r="R9" s="374">
        <v>83.37348282024584</v>
      </c>
      <c r="S9" s="374">
        <v>84.471990386611751</v>
      </c>
      <c r="T9" s="374">
        <v>85.038427283690382</v>
      </c>
      <c r="U9" s="374">
        <v>84.964876413592521</v>
      </c>
      <c r="V9" s="374">
        <v>84.621778250978295</v>
      </c>
      <c r="W9" s="374">
        <v>84.058239188723121</v>
      </c>
      <c r="X9" s="374">
        <v>83.136085969966217</v>
      </c>
      <c r="Y9" s="374">
        <v>82.599792384245063</v>
      </c>
      <c r="Z9" s="374">
        <v>82.899143660983157</v>
      </c>
      <c r="AA9" s="374">
        <v>83.073925203723903</v>
      </c>
      <c r="AB9" s="374">
        <v>82.121165712711758</v>
      </c>
      <c r="AC9" s="374">
        <v>81.017593371440626</v>
      </c>
      <c r="AD9" s="374">
        <v>79.023853262656715</v>
      </c>
      <c r="AE9" s="374">
        <v>75.783415812974226</v>
      </c>
      <c r="AF9" s="374">
        <v>79.57295826064022</v>
      </c>
      <c r="AG9" s="374">
        <v>79.42165608046858</v>
      </c>
      <c r="AH9" s="374">
        <v>78.340601207296345</v>
      </c>
      <c r="AI9" s="374">
        <v>76.763437214872326</v>
      </c>
      <c r="AJ9" s="374">
        <v>75.130090242041661</v>
      </c>
      <c r="AK9" s="374">
        <v>74.386389924694043</v>
      </c>
      <c r="AL9" s="374">
        <v>71.351242122770159</v>
      </c>
      <c r="AM9" s="374">
        <v>69.435045085971097</v>
      </c>
      <c r="AN9" s="374">
        <v>67.145185041483657</v>
      </c>
      <c r="AO9" s="374">
        <v>64.937941336198762</v>
      </c>
      <c r="AP9" s="374">
        <v>62.292192665836176</v>
      </c>
      <c r="AQ9" s="374">
        <v>60.398883632419341</v>
      </c>
      <c r="AR9" s="374">
        <v>58.679214082409537</v>
      </c>
    </row>
    <row r="10" spans="3:44" s="2" customFormat="1" ht="18" customHeight="1" x14ac:dyDescent="0.25">
      <c r="C10" s="44" t="s">
        <v>107</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row>
    <row r="11" spans="3:44" s="2" customFormat="1" ht="18" customHeight="1" x14ac:dyDescent="0.25">
      <c r="C11" s="73" t="s">
        <v>60</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row>
    <row r="12" spans="3:44" s="2" customFormat="1" ht="18" customHeight="1" x14ac:dyDescent="0.25">
      <c r="C12" s="11"/>
      <c r="D12" s="11"/>
      <c r="E12" s="11"/>
      <c r="F12" s="11"/>
      <c r="AB12" s="192"/>
    </row>
    <row r="13" spans="3:44" s="2" customFormat="1" ht="18" customHeight="1" x14ac:dyDescent="0.25">
      <c r="C13" s="11"/>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row>
    <row r="14" spans="3:44" s="2" customFormat="1" ht="18" customHeight="1" x14ac:dyDescent="0.25">
      <c r="C14" s="11"/>
      <c r="D14" s="369"/>
      <c r="E14" s="369"/>
      <c r="F14" s="369"/>
      <c r="G14" s="369"/>
      <c r="H14" s="369"/>
      <c r="I14" s="369"/>
      <c r="J14" s="369"/>
      <c r="K14" s="369"/>
      <c r="L14" s="369"/>
      <c r="M14" s="369"/>
      <c r="N14" s="369"/>
      <c r="O14" s="375"/>
      <c r="P14" s="375"/>
      <c r="Q14" s="375"/>
      <c r="R14" s="375"/>
      <c r="S14" s="375"/>
      <c r="T14" s="375"/>
      <c r="U14" s="375"/>
      <c r="V14" s="375"/>
      <c r="W14" s="375"/>
      <c r="X14" s="375"/>
      <c r="Y14" s="375"/>
      <c r="Z14" s="375"/>
      <c r="AA14" s="375"/>
      <c r="AB14" s="375"/>
    </row>
    <row r="15" spans="3:44" s="2" customFormat="1" ht="18" customHeight="1" x14ac:dyDescent="0.25"/>
    <row r="16" spans="3:44"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V41"/>
  <sheetViews>
    <sheetView showGridLines="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573</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row>
    <row r="8" spans="3:48" s="2" customFormat="1" ht="18" customHeight="1" x14ac:dyDescent="0.25">
      <c r="C8" s="8" t="s">
        <v>137</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167" t="s">
        <v>54</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row>
    <row r="10" spans="3:48" s="2" customFormat="1" ht="18" customHeight="1" x14ac:dyDescent="0.25">
      <c r="C10" s="44" t="s">
        <v>217</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row>
    <row r="11" spans="3:48" s="2" customFormat="1" ht="18" customHeight="1" x14ac:dyDescent="0.25">
      <c r="C11" s="44" t="s">
        <v>56</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row>
    <row r="12" spans="3:48" s="2" customFormat="1" ht="18" customHeight="1" x14ac:dyDescent="0.25">
      <c r="C12" s="44" t="s">
        <v>218</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row>
    <row r="13" spans="3:48" s="2" customFormat="1" ht="18" customHeight="1" x14ac:dyDescent="0.25">
      <c r="C13" s="44" t="s">
        <v>259</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row>
    <row r="14" spans="3:48" s="2" customFormat="1" ht="18" customHeight="1" x14ac:dyDescent="0.25">
      <c r="C14" s="44" t="s">
        <v>127</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row>
    <row r="15" spans="3:48" s="2" customFormat="1" ht="18" customHeight="1" x14ac:dyDescent="0.25">
      <c r="C15" s="44" t="s">
        <v>219</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row>
    <row r="16" spans="3:48" s="2" customFormat="1" ht="18" customHeight="1" x14ac:dyDescent="0.25">
      <c r="C16" s="165" t="s">
        <v>60</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row>
    <row r="17" spans="3:40" s="2" customFormat="1" ht="18" customHeight="1" x14ac:dyDescent="0.25">
      <c r="C17" s="11"/>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row>
    <row r="18" spans="3:40" s="2" customFormat="1" ht="18" customHeight="1" x14ac:dyDescent="0.25">
      <c r="C18" s="11"/>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Z40"/>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N8" sqref="AN8"/>
    </sheetView>
  </sheetViews>
  <sheetFormatPr defaultColWidth="12.81640625" defaultRowHeight="12.5" x14ac:dyDescent="0.25"/>
  <cols>
    <col min="1" max="2" width="1.81640625" customWidth="1"/>
    <col min="3" max="3" width="50.81640625" customWidth="1"/>
    <col min="45" max="45" width="5.81640625" bestFit="1" customWidth="1"/>
    <col min="46" max="46" width="5.81640625" customWidth="1"/>
    <col min="47" max="47" width="2.81640625" bestFit="1" customWidth="1"/>
    <col min="48" max="48" width="28.6328125" bestFit="1" customWidth="1"/>
    <col min="49" max="49" width="9.81640625" bestFit="1" customWidth="1"/>
  </cols>
  <sheetData>
    <row r="1" spans="3:52" s="219" customFormat="1" ht="86.15" customHeight="1" x14ac:dyDescent="0.25">
      <c r="C1" s="221" t="s">
        <v>235</v>
      </c>
    </row>
    <row r="2" spans="3:52" s="222" customFormat="1" ht="10" customHeight="1" x14ac:dyDescent="0.25"/>
    <row r="3" spans="3:52" s="192" customFormat="1" ht="10" customHeight="1" x14ac:dyDescent="0.25"/>
    <row r="4" spans="3:52" s="192" customFormat="1" ht="10" customHeight="1" x14ac:dyDescent="0.25"/>
    <row r="5" spans="3:52" s="192" customFormat="1" ht="10" customHeight="1" x14ac:dyDescent="0.25">
      <c r="C5" s="474" t="s">
        <v>572</v>
      </c>
      <c r="D5" s="474"/>
      <c r="E5" s="474"/>
      <c r="F5" s="474"/>
      <c r="G5" s="474"/>
      <c r="H5" s="474"/>
      <c r="I5" s="474"/>
    </row>
    <row r="6" spans="3:52" s="192" customFormat="1" ht="10" customHeight="1" x14ac:dyDescent="0.25">
      <c r="C6" s="474"/>
      <c r="D6" s="474"/>
      <c r="E6" s="474"/>
      <c r="F6" s="474"/>
      <c r="G6" s="474"/>
      <c r="H6" s="474"/>
      <c r="I6" s="474"/>
    </row>
    <row r="7" spans="3:52" s="2" customFormat="1" ht="18" customHeight="1" x14ac:dyDescent="0.25">
      <c r="C7" s="3"/>
      <c r="D7" s="475" t="s">
        <v>17</v>
      </c>
      <c r="E7" s="475"/>
      <c r="F7" s="475"/>
      <c r="G7" s="475"/>
      <c r="H7" s="475"/>
      <c r="I7" s="475"/>
      <c r="J7" s="475"/>
      <c r="K7" s="475"/>
      <c r="L7" s="475"/>
      <c r="M7" s="475"/>
      <c r="N7" s="475"/>
      <c r="O7" s="475"/>
    </row>
    <row r="8" spans="3:52" s="2" customFormat="1" ht="18" customHeight="1" x14ac:dyDescent="0.25">
      <c r="C8" s="8" t="s">
        <v>18</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9" t="s">
        <v>555</v>
      </c>
      <c r="AB8" s="9" t="s">
        <v>517</v>
      </c>
      <c r="AC8" s="9" t="s">
        <v>518</v>
      </c>
      <c r="AD8" s="9" t="s">
        <v>519</v>
      </c>
      <c r="AE8" s="9" t="s">
        <v>520</v>
      </c>
      <c r="AF8" s="9" t="s">
        <v>556</v>
      </c>
      <c r="AG8" s="9" t="s">
        <v>557</v>
      </c>
      <c r="AH8" s="9" t="s">
        <v>558</v>
      </c>
      <c r="AI8" s="9" t="s">
        <v>559</v>
      </c>
      <c r="AJ8" s="9" t="s">
        <v>560</v>
      </c>
      <c r="AK8" s="9" t="s">
        <v>561</v>
      </c>
      <c r="AL8" s="9" t="s">
        <v>562</v>
      </c>
      <c r="AM8" s="9" t="s">
        <v>563</v>
      </c>
      <c r="AN8" s="9" t="s">
        <v>511</v>
      </c>
      <c r="AO8" s="9" t="s">
        <v>512</v>
      </c>
      <c r="AP8" s="9" t="s">
        <v>513</v>
      </c>
      <c r="AQ8" s="9" t="s">
        <v>514</v>
      </c>
      <c r="AR8" s="9" t="s">
        <v>525</v>
      </c>
    </row>
    <row r="9" spans="3:52" s="2" customFormat="1" ht="18" customHeight="1" x14ac:dyDescent="0.25">
      <c r="C9" s="107" t="s">
        <v>60</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399">
        <v>9154029.2361012585</v>
      </c>
      <c r="AD9" s="399">
        <v>8903388.9298399985</v>
      </c>
      <c r="AE9" s="399">
        <v>8740524.5043299999</v>
      </c>
      <c r="AF9" s="399">
        <v>8189058.4778829804</v>
      </c>
      <c r="AG9" s="399">
        <v>8345262.0743192025</v>
      </c>
      <c r="AH9" s="399">
        <v>8501485.6384500004</v>
      </c>
      <c r="AI9" s="399">
        <v>8729728.1819799989</v>
      </c>
      <c r="AJ9" s="399">
        <v>8200968.3476800006</v>
      </c>
      <c r="AK9" s="399">
        <v>8121182.3129099999</v>
      </c>
      <c r="AL9" s="399">
        <v>8084530.1467599999</v>
      </c>
      <c r="AM9" s="399">
        <v>8275134.4630099991</v>
      </c>
      <c r="AN9" s="399">
        <v>8570164.6115600001</v>
      </c>
      <c r="AO9" s="399">
        <v>8762881.299420001</v>
      </c>
      <c r="AP9" s="399">
        <v>9340894.5297599994</v>
      </c>
      <c r="AQ9" s="399">
        <v>10065947.641169999</v>
      </c>
      <c r="AR9" s="399">
        <v>10406842.380349999</v>
      </c>
    </row>
    <row r="10" spans="3:52" s="2" customFormat="1" ht="18" customHeight="1" x14ac:dyDescent="0.25">
      <c r="C10" s="109" t="s">
        <v>166</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396">
        <v>1341379.7850000001</v>
      </c>
      <c r="AD10" s="396">
        <v>307947.63188</v>
      </c>
      <c r="AE10" s="396">
        <v>1012768.37044</v>
      </c>
      <c r="AF10" s="396">
        <v>622557.32038298086</v>
      </c>
      <c r="AG10" s="396">
        <v>1141396.8507692004</v>
      </c>
      <c r="AH10" s="396">
        <v>1208789.35197</v>
      </c>
      <c r="AI10" s="396">
        <v>2004892.7643200001</v>
      </c>
      <c r="AJ10" s="396">
        <v>1846905.03232</v>
      </c>
      <c r="AK10" s="396">
        <v>691875.80296999996</v>
      </c>
      <c r="AL10" s="396">
        <v>900471.40703999985</v>
      </c>
      <c r="AM10" s="396">
        <v>1976339.4957200002</v>
      </c>
      <c r="AN10" s="396">
        <v>3843880.4449999994</v>
      </c>
      <c r="AO10" s="396">
        <v>3878549.7419600002</v>
      </c>
      <c r="AP10" s="396">
        <v>4606026.6597599993</v>
      </c>
      <c r="AQ10" s="396">
        <v>4426025.7047299994</v>
      </c>
      <c r="AR10" s="396">
        <v>5110323.7984799994</v>
      </c>
    </row>
    <row r="11" spans="3:52" s="2" customFormat="1" ht="18" customHeight="1" x14ac:dyDescent="0.25">
      <c r="C11" s="108" t="s">
        <v>204</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1">
        <v>898240.23838000011</v>
      </c>
      <c r="AD11" s="391">
        <v>0</v>
      </c>
      <c r="AE11" s="391">
        <v>186184.20800000001</v>
      </c>
      <c r="AF11" s="391">
        <v>251652.54089999999</v>
      </c>
      <c r="AG11" s="391">
        <v>151177.28704000002</v>
      </c>
      <c r="AH11" s="391">
        <v>549410.22366999998</v>
      </c>
      <c r="AI11" s="391">
        <v>551822.21571999998</v>
      </c>
      <c r="AJ11" s="391">
        <v>923549.69957000006</v>
      </c>
      <c r="AK11" s="391">
        <v>352214.90610000002</v>
      </c>
      <c r="AL11" s="391">
        <v>483440.13530000002</v>
      </c>
      <c r="AM11" s="391">
        <v>323717.51783000003</v>
      </c>
      <c r="AN11" s="391">
        <v>330899.90616000001</v>
      </c>
      <c r="AO11" s="391">
        <v>339603.68304999999</v>
      </c>
      <c r="AP11" s="391">
        <v>248355.21423000001</v>
      </c>
      <c r="AQ11" s="391">
        <v>256315.46992</v>
      </c>
      <c r="AR11" s="391">
        <v>0</v>
      </c>
    </row>
    <row r="12" spans="3:52" s="2" customFormat="1" ht="18" customHeight="1" x14ac:dyDescent="0.25">
      <c r="C12" s="108" t="s">
        <v>205</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1">
        <v>295225.06210000004</v>
      </c>
      <c r="AD12" s="391">
        <v>160325.53193</v>
      </c>
      <c r="AE12" s="391">
        <v>701997.08172000002</v>
      </c>
      <c r="AF12" s="391">
        <v>305184.53972</v>
      </c>
      <c r="AG12" s="391">
        <v>921090.99187999999</v>
      </c>
      <c r="AH12" s="391">
        <v>582541.05932999996</v>
      </c>
      <c r="AI12" s="391">
        <v>1364756.41105</v>
      </c>
      <c r="AJ12" s="391">
        <v>523909.32441</v>
      </c>
      <c r="AK12" s="391">
        <v>281066.99582999997</v>
      </c>
      <c r="AL12" s="391">
        <v>341457.52182999998</v>
      </c>
      <c r="AM12" s="391">
        <v>1584454.5682700002</v>
      </c>
      <c r="AN12" s="391">
        <v>3440348.2971000001</v>
      </c>
      <c r="AO12" s="391">
        <v>3458811.94814</v>
      </c>
      <c r="AP12" s="391">
        <v>4251035.1614600001</v>
      </c>
      <c r="AQ12" s="391">
        <v>4094526.83586</v>
      </c>
      <c r="AR12" s="391">
        <v>5028375.5406499999</v>
      </c>
    </row>
    <row r="13" spans="3:52" s="2" customFormat="1" ht="18" customHeight="1" x14ac:dyDescent="0.25">
      <c r="C13" s="108" t="s">
        <v>220</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1">
        <v>99111.820900000006</v>
      </c>
      <c r="AD13" s="391">
        <v>100429.70793999999</v>
      </c>
      <c r="AE13" s="391">
        <v>65828.904320000001</v>
      </c>
      <c r="AF13" s="391">
        <v>32831.50778</v>
      </c>
      <c r="AG13" s="391">
        <v>28325.657420000003</v>
      </c>
      <c r="AH13" s="391">
        <v>28548.98847</v>
      </c>
      <c r="AI13" s="391">
        <v>0</v>
      </c>
      <c r="AJ13" s="391">
        <v>354136.49027000001</v>
      </c>
      <c r="AK13" s="391">
        <v>0</v>
      </c>
      <c r="AL13" s="391">
        <v>50738.543810000003</v>
      </c>
      <c r="AM13" s="391">
        <v>50078.004800000002</v>
      </c>
      <c r="AN13" s="391">
        <v>52069.21776</v>
      </c>
      <c r="AO13" s="391">
        <v>52173.58728</v>
      </c>
      <c r="AP13" s="391">
        <v>52204.230739999999</v>
      </c>
      <c r="AQ13" s="391">
        <v>52748.711320000002</v>
      </c>
      <c r="AR13" s="391">
        <v>54693.85628</v>
      </c>
    </row>
    <row r="14" spans="3:52" s="2" customFormat="1" ht="18" customHeight="1" x14ac:dyDescent="0.25">
      <c r="C14" s="108" t="s">
        <v>167</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1">
        <v>48386.945830000041</v>
      </c>
      <c r="AD14" s="391">
        <v>46236.88852</v>
      </c>
      <c r="AE14" s="391">
        <v>44360.003240000005</v>
      </c>
      <c r="AF14" s="391">
        <v>26194.544885150866</v>
      </c>
      <c r="AG14" s="391">
        <v>31952.284989200187</v>
      </c>
      <c r="AH14" s="391">
        <v>29257.405009999999</v>
      </c>
      <c r="AI14" s="391">
        <v>33338.763129999999</v>
      </c>
      <c r="AJ14" s="391">
        <v>29473.634139999998</v>
      </c>
      <c r="AK14" s="391">
        <v>30190.844669999999</v>
      </c>
      <c r="AL14" s="391">
        <v>23133.199380000002</v>
      </c>
      <c r="AM14" s="391">
        <v>15927.495650000001</v>
      </c>
      <c r="AN14" s="391">
        <v>14473.601919999999</v>
      </c>
      <c r="AO14" s="391">
        <v>10118.42706</v>
      </c>
      <c r="AP14" s="391">
        <v>8999.4426899999999</v>
      </c>
      <c r="AQ14" s="391">
        <v>6409.91687</v>
      </c>
      <c r="AR14" s="391">
        <v>5319.2928999999995</v>
      </c>
    </row>
    <row r="15" spans="3:52" s="2" customFormat="1" ht="18" customHeight="1" x14ac:dyDescent="0.25">
      <c r="C15" s="108" t="s">
        <v>143</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1">
        <v>415.71778999999998</v>
      </c>
      <c r="AD15" s="391">
        <v>955.50348999999994</v>
      </c>
      <c r="AE15" s="391">
        <v>14398.173159999998</v>
      </c>
      <c r="AF15" s="391">
        <v>6694.1870978300003</v>
      </c>
      <c r="AG15" s="391">
        <v>8850.6294399999988</v>
      </c>
      <c r="AH15" s="391">
        <v>19031.675490000001</v>
      </c>
      <c r="AI15" s="391">
        <v>54975.37442</v>
      </c>
      <c r="AJ15" s="391">
        <v>15835.88393</v>
      </c>
      <c r="AK15" s="391">
        <v>28403.056369999998</v>
      </c>
      <c r="AL15" s="391">
        <v>1702.0067200000001</v>
      </c>
      <c r="AM15" s="391">
        <v>2161.9091699999999</v>
      </c>
      <c r="AN15" s="391">
        <v>6089.4220599999999</v>
      </c>
      <c r="AO15" s="391">
        <v>17842.096430000001</v>
      </c>
      <c r="AP15" s="391">
        <v>45432.610639999999</v>
      </c>
      <c r="AQ15" s="391">
        <v>16024.770759999999</v>
      </c>
      <c r="AR15" s="391">
        <v>21935.108649999998</v>
      </c>
    </row>
    <row r="16" spans="3:52" s="2" customFormat="1" ht="18" customHeight="1" x14ac:dyDescent="0.25">
      <c r="C16" s="109" t="s">
        <v>136</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396">
        <v>6555612.25801</v>
      </c>
      <c r="AD16" s="396">
        <v>6578852.3926399983</v>
      </c>
      <c r="AE16" s="396">
        <v>5709991.8999199998</v>
      </c>
      <c r="AF16" s="396">
        <v>4722672.3882599995</v>
      </c>
      <c r="AG16" s="396">
        <v>4186957.8005300001</v>
      </c>
      <c r="AH16" s="396">
        <v>3698394.6179</v>
      </c>
      <c r="AI16" s="396">
        <v>3775534.8281200002</v>
      </c>
      <c r="AJ16" s="396">
        <v>3986842.8497900004</v>
      </c>
      <c r="AK16" s="396">
        <v>4164852.0150700002</v>
      </c>
      <c r="AL16" s="396">
        <v>4233801.97095</v>
      </c>
      <c r="AM16" s="396">
        <v>4484587.9596299995</v>
      </c>
      <c r="AN16" s="396">
        <v>2930191.5674800002</v>
      </c>
      <c r="AO16" s="396">
        <v>3072329.80327</v>
      </c>
      <c r="AP16" s="396">
        <v>2880424.5222799997</v>
      </c>
      <c r="AQ16" s="396">
        <v>3747579.8336300002</v>
      </c>
      <c r="AR16" s="396">
        <v>3865756.3804900004</v>
      </c>
      <c r="AT16"/>
      <c r="AU16"/>
      <c r="AV16"/>
      <c r="AW16"/>
      <c r="AX16"/>
      <c r="AY16"/>
      <c r="AZ16"/>
    </row>
    <row r="17" spans="3:52" s="2" customFormat="1" ht="18" customHeight="1" x14ac:dyDescent="0.25">
      <c r="C17" s="108" t="s">
        <v>204</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1">
        <v>5964674.5566600002</v>
      </c>
      <c r="AD17" s="391">
        <v>5976637.7133599985</v>
      </c>
      <c r="AE17" s="391">
        <v>5109769.0059399996</v>
      </c>
      <c r="AF17" s="391">
        <v>4106653.3505099989</v>
      </c>
      <c r="AG17" s="391">
        <v>3583281.0146400002</v>
      </c>
      <c r="AH17" s="391">
        <v>3079373.7433199999</v>
      </c>
      <c r="AI17" s="391">
        <v>3148265.2089300002</v>
      </c>
      <c r="AJ17" s="391">
        <v>3335166.2152800001</v>
      </c>
      <c r="AK17" s="391">
        <v>4114302.1893500001</v>
      </c>
      <c r="AL17" s="391">
        <v>4181622.9052499998</v>
      </c>
      <c r="AM17" s="391">
        <v>4432026.8653499996</v>
      </c>
      <c r="AN17" s="391">
        <v>2775340.0835000002</v>
      </c>
      <c r="AO17" s="391">
        <v>2834871.2113600001</v>
      </c>
      <c r="AP17" s="391">
        <v>2641209.9149699998</v>
      </c>
      <c r="AQ17" s="391">
        <v>3508632.8220299999</v>
      </c>
      <c r="AR17" s="391">
        <v>3618563.6913299998</v>
      </c>
      <c r="AS17" s="491"/>
      <c r="AT17"/>
      <c r="AU17"/>
      <c r="AV17"/>
      <c r="AW17"/>
      <c r="AX17"/>
      <c r="AY17"/>
      <c r="AZ17"/>
    </row>
    <row r="18" spans="3:52" s="2" customFormat="1" ht="18" customHeight="1" x14ac:dyDescent="0.25">
      <c r="C18" s="108" t="s">
        <v>205</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1"/>
      <c r="AD18" s="391"/>
      <c r="AE18" s="391"/>
      <c r="AF18" s="391"/>
      <c r="AG18" s="391">
        <v>0</v>
      </c>
      <c r="AH18" s="391">
        <v>0</v>
      </c>
      <c r="AI18" s="391">
        <v>0</v>
      </c>
      <c r="AJ18" s="391">
        <v>0</v>
      </c>
      <c r="AK18" s="391">
        <v>0</v>
      </c>
      <c r="AL18" s="391">
        <v>0</v>
      </c>
      <c r="AM18" s="391">
        <v>0</v>
      </c>
      <c r="AN18" s="391">
        <v>0</v>
      </c>
      <c r="AO18" s="391">
        <v>30288.33541</v>
      </c>
      <c r="AP18" s="391">
        <v>31295.693790000001</v>
      </c>
      <c r="AQ18" s="391">
        <v>32301.236990000001</v>
      </c>
      <c r="AR18" s="391">
        <v>33406.42037</v>
      </c>
      <c r="AS18" s="491"/>
      <c r="AT18"/>
      <c r="AU18"/>
      <c r="AV18"/>
      <c r="AW18"/>
      <c r="AX18"/>
      <c r="AY18"/>
      <c r="AZ18"/>
    </row>
    <row r="19" spans="3:52" s="2" customFormat="1" ht="18" customHeight="1" x14ac:dyDescent="0.25">
      <c r="C19" s="120" t="s">
        <v>220</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395">
        <v>590937.70134999999</v>
      </c>
      <c r="AD19" s="395">
        <v>602214.67928000004</v>
      </c>
      <c r="AE19" s="395">
        <v>600222.89398000005</v>
      </c>
      <c r="AF19" s="395">
        <v>616019.03775000013</v>
      </c>
      <c r="AG19" s="395">
        <v>603676.78588999994</v>
      </c>
      <c r="AH19" s="395">
        <v>619020.87457999995</v>
      </c>
      <c r="AI19" s="395">
        <v>627269.61919</v>
      </c>
      <c r="AJ19" s="395">
        <v>651676.63451</v>
      </c>
      <c r="AK19" s="395">
        <v>50549.825720000001</v>
      </c>
      <c r="AL19" s="395">
        <v>52179.065699999999</v>
      </c>
      <c r="AM19" s="395">
        <v>52561.094279999998</v>
      </c>
      <c r="AN19" s="395">
        <v>154851.48397999999</v>
      </c>
      <c r="AO19" s="395">
        <v>207170.25649999999</v>
      </c>
      <c r="AP19" s="395">
        <v>207918.91352</v>
      </c>
      <c r="AQ19" s="395">
        <v>206645.77460999999</v>
      </c>
      <c r="AR19" s="395">
        <v>213786.26879</v>
      </c>
      <c r="AS19" s="491"/>
      <c r="AT19"/>
      <c r="AU19"/>
      <c r="AV19"/>
      <c r="AW19"/>
      <c r="AX19"/>
      <c r="AY19"/>
      <c r="AZ19"/>
    </row>
    <row r="20" spans="3:52" s="2" customFormat="1" ht="18" customHeight="1" x14ac:dyDescent="0.25">
      <c r="C20" s="461" t="s">
        <v>188</v>
      </c>
      <c r="D20" s="462">
        <v>0</v>
      </c>
      <c r="E20" s="462">
        <v>0</v>
      </c>
      <c r="F20" s="462">
        <v>0</v>
      </c>
      <c r="G20" s="462">
        <v>0</v>
      </c>
      <c r="H20" s="462">
        <v>0</v>
      </c>
      <c r="I20" s="462">
        <v>0</v>
      </c>
      <c r="J20" s="462">
        <v>0</v>
      </c>
      <c r="K20" s="462">
        <v>0</v>
      </c>
      <c r="L20" s="462">
        <v>0</v>
      </c>
      <c r="M20" s="462">
        <v>0</v>
      </c>
      <c r="N20" s="462">
        <v>0</v>
      </c>
      <c r="O20" s="462">
        <v>0</v>
      </c>
      <c r="P20" s="462">
        <v>0</v>
      </c>
      <c r="Q20" s="462">
        <v>0</v>
      </c>
      <c r="R20" s="462">
        <v>0</v>
      </c>
      <c r="S20" s="462">
        <v>0</v>
      </c>
      <c r="T20" s="462">
        <v>0</v>
      </c>
      <c r="U20" s="462">
        <v>0</v>
      </c>
      <c r="V20" s="462">
        <v>0</v>
      </c>
      <c r="W20" s="462">
        <v>0</v>
      </c>
      <c r="X20" s="462">
        <v>0</v>
      </c>
      <c r="Y20" s="462">
        <v>0</v>
      </c>
      <c r="Z20" s="462">
        <v>0</v>
      </c>
      <c r="AA20" s="462">
        <v>0</v>
      </c>
      <c r="AB20" s="462">
        <v>0</v>
      </c>
      <c r="AC20" s="463">
        <v>1257037.1930912579</v>
      </c>
      <c r="AD20" s="463">
        <v>2016588.9053200004</v>
      </c>
      <c r="AE20" s="463">
        <v>2017764.2339699997</v>
      </c>
      <c r="AF20" s="463">
        <v>2843828.7692400003</v>
      </c>
      <c r="AG20" s="463">
        <v>3016907.4230200015</v>
      </c>
      <c r="AH20" s="463">
        <v>3594301.6685799998</v>
      </c>
      <c r="AI20" s="463">
        <v>2949300.5895400001</v>
      </c>
      <c r="AJ20" s="463">
        <v>2367220.46557</v>
      </c>
      <c r="AK20" s="463">
        <v>3264454.4948700001</v>
      </c>
      <c r="AL20" s="463">
        <v>2950256.76877</v>
      </c>
      <c r="AM20" s="463">
        <v>1814207.0076599999</v>
      </c>
      <c r="AN20" s="463">
        <v>1796092.5990800001</v>
      </c>
      <c r="AO20" s="463">
        <v>1812001.75419</v>
      </c>
      <c r="AP20" s="463">
        <v>1854443.34772</v>
      </c>
      <c r="AQ20" s="463">
        <v>1892342.1028100001</v>
      </c>
      <c r="AR20" s="463">
        <v>1430762.20138</v>
      </c>
      <c r="AT20"/>
      <c r="AU20"/>
      <c r="AV20"/>
      <c r="AW20"/>
      <c r="AX20"/>
      <c r="AY20"/>
      <c r="AZ20"/>
    </row>
    <row r="21" spans="3:52" s="2" customFormat="1" ht="18" customHeight="1" x14ac:dyDescent="0.25">
      <c r="C21" s="108" t="s">
        <v>204</v>
      </c>
      <c r="D21" s="462">
        <v>0</v>
      </c>
      <c r="E21" s="462">
        <v>0</v>
      </c>
      <c r="F21" s="462">
        <v>0</v>
      </c>
      <c r="G21" s="462">
        <v>0</v>
      </c>
      <c r="H21" s="462">
        <v>0</v>
      </c>
      <c r="I21" s="462">
        <v>0</v>
      </c>
      <c r="J21" s="462">
        <v>0</v>
      </c>
      <c r="K21" s="462">
        <v>0</v>
      </c>
      <c r="L21" s="462">
        <v>0</v>
      </c>
      <c r="M21" s="462">
        <v>0</v>
      </c>
      <c r="N21" s="462">
        <v>0</v>
      </c>
      <c r="O21" s="462">
        <v>0</v>
      </c>
      <c r="P21" s="462">
        <v>0</v>
      </c>
      <c r="Q21" s="462">
        <v>0</v>
      </c>
      <c r="R21" s="462">
        <v>0</v>
      </c>
      <c r="S21" s="462">
        <v>0</v>
      </c>
      <c r="T21" s="462">
        <v>0</v>
      </c>
      <c r="U21" s="462">
        <v>0</v>
      </c>
      <c r="V21" s="462">
        <v>0</v>
      </c>
      <c r="W21" s="462">
        <v>0</v>
      </c>
      <c r="X21" s="462">
        <v>0</v>
      </c>
      <c r="Y21" s="462">
        <v>0</v>
      </c>
      <c r="Z21" s="462">
        <v>0</v>
      </c>
      <c r="AA21" s="462">
        <v>0</v>
      </c>
      <c r="AB21" s="462">
        <v>0</v>
      </c>
      <c r="AC21" s="395">
        <v>1257037.1930912579</v>
      </c>
      <c r="AD21" s="395">
        <v>2016588.9053200004</v>
      </c>
      <c r="AE21" s="395">
        <v>2017764.2339699997</v>
      </c>
      <c r="AF21" s="395">
        <v>2843828.7692400003</v>
      </c>
      <c r="AG21" s="395">
        <v>3016907.4230200015</v>
      </c>
      <c r="AH21" s="395">
        <v>3594301.6685799998</v>
      </c>
      <c r="AI21" s="395">
        <v>2949300.5895400001</v>
      </c>
      <c r="AJ21" s="395">
        <v>2365095.8415700002</v>
      </c>
      <c r="AK21" s="395">
        <v>3262046.0918700001</v>
      </c>
      <c r="AL21" s="395">
        <v>2947081.6622199998</v>
      </c>
      <c r="AM21" s="395">
        <v>1814207.0076599999</v>
      </c>
      <c r="AN21" s="395">
        <v>1796092.5990800001</v>
      </c>
      <c r="AO21" s="395">
        <v>1812001.75419</v>
      </c>
      <c r="AP21" s="395">
        <v>1854443.34772</v>
      </c>
      <c r="AQ21" s="395">
        <v>1892342.1028100001</v>
      </c>
      <c r="AR21" s="395">
        <v>1430496.0635299999</v>
      </c>
      <c r="AT21"/>
      <c r="AU21"/>
      <c r="AV21"/>
      <c r="AW21"/>
      <c r="AX21"/>
      <c r="AY21"/>
      <c r="AZ21"/>
    </row>
    <row r="22" spans="3:52" s="2" customFormat="1" ht="18" customHeight="1" x14ac:dyDescent="0.25">
      <c r="C22" s="108" t="s">
        <v>205</v>
      </c>
      <c r="D22" s="387">
        <v>0</v>
      </c>
      <c r="E22" s="387">
        <v>0</v>
      </c>
      <c r="F22" s="387">
        <v>0</v>
      </c>
      <c r="G22" s="387">
        <v>0</v>
      </c>
      <c r="H22" s="387">
        <v>0</v>
      </c>
      <c r="I22" s="387">
        <v>0</v>
      </c>
      <c r="J22" s="387">
        <v>0</v>
      </c>
      <c r="K22" s="387">
        <v>0</v>
      </c>
      <c r="L22" s="387">
        <v>0</v>
      </c>
      <c r="M22" s="387">
        <v>0</v>
      </c>
      <c r="N22" s="387">
        <v>0</v>
      </c>
      <c r="O22" s="387">
        <v>0</v>
      </c>
      <c r="P22" s="387">
        <v>0</v>
      </c>
      <c r="Q22" s="387">
        <v>0</v>
      </c>
      <c r="R22" s="387">
        <v>0</v>
      </c>
      <c r="S22" s="387">
        <v>0</v>
      </c>
      <c r="T22" s="387">
        <v>0</v>
      </c>
      <c r="U22" s="387">
        <v>0</v>
      </c>
      <c r="V22" s="387">
        <v>0</v>
      </c>
      <c r="W22" s="387">
        <v>0</v>
      </c>
      <c r="X22" s="387">
        <v>0</v>
      </c>
      <c r="Y22" s="387">
        <v>0</v>
      </c>
      <c r="Z22" s="387">
        <v>0</v>
      </c>
      <c r="AA22" s="387">
        <v>0</v>
      </c>
      <c r="AB22" s="387">
        <v>0</v>
      </c>
      <c r="AC22" s="395">
        <v>0</v>
      </c>
      <c r="AD22" s="395">
        <v>0</v>
      </c>
      <c r="AE22" s="395">
        <v>0</v>
      </c>
      <c r="AF22" s="395">
        <v>0</v>
      </c>
      <c r="AG22" s="395">
        <v>0</v>
      </c>
      <c r="AH22" s="395">
        <v>0</v>
      </c>
      <c r="AI22" s="395">
        <v>0</v>
      </c>
      <c r="AJ22" s="395">
        <v>2124.6239999999998</v>
      </c>
      <c r="AK22" s="395">
        <v>2408.4029999999998</v>
      </c>
      <c r="AL22" s="395">
        <v>3175.10655</v>
      </c>
      <c r="AM22" s="395">
        <v>0</v>
      </c>
      <c r="AN22" s="395">
        <v>0</v>
      </c>
      <c r="AO22" s="395">
        <v>0</v>
      </c>
      <c r="AP22" s="395">
        <v>0</v>
      </c>
      <c r="AQ22" s="395">
        <v>0</v>
      </c>
      <c r="AR22" s="395">
        <v>266.13785000000001</v>
      </c>
    </row>
    <row r="23" spans="3:52" s="2" customFormat="1" ht="18" customHeight="1" x14ac:dyDescent="0.25">
      <c r="C23" s="465"/>
      <c r="D23" s="460"/>
      <c r="E23" s="460"/>
      <c r="F23" s="460"/>
      <c r="G23" s="460"/>
      <c r="H23" s="460"/>
      <c r="I23" s="460"/>
      <c r="J23" s="460"/>
      <c r="K23" s="460"/>
      <c r="L23" s="460"/>
      <c r="M23" s="460"/>
      <c r="N23" s="460"/>
      <c r="O23" s="460"/>
      <c r="P23" s="460"/>
      <c r="Q23" s="460"/>
      <c r="R23" s="460"/>
      <c r="S23" s="460"/>
      <c r="T23" s="460"/>
      <c r="U23" s="460"/>
      <c r="V23" s="460"/>
      <c r="W23" s="460"/>
      <c r="X23" s="460"/>
      <c r="Y23" s="460"/>
      <c r="Z23" s="460"/>
      <c r="AA23" s="460"/>
      <c r="AB23" s="460"/>
      <c r="AC23" s="464"/>
      <c r="AD23" s="464"/>
      <c r="AE23" s="464"/>
      <c r="AF23" s="464"/>
      <c r="AG23" s="464"/>
      <c r="AH23" s="464"/>
      <c r="AI23" s="464"/>
      <c r="AJ23" s="464"/>
      <c r="AK23" s="464"/>
      <c r="AL23" s="464"/>
      <c r="AM23" s="464"/>
      <c r="AN23" s="464"/>
      <c r="AO23" s="464"/>
      <c r="AP23" s="464"/>
      <c r="AQ23" s="464"/>
      <c r="AR23" s="464"/>
    </row>
    <row r="24" spans="3:52"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8" spans="3:52" x14ac:dyDescent="0.25">
      <c r="N28" s="2"/>
      <c r="O28" s="2"/>
    </row>
    <row r="29" spans="3:52" x14ac:dyDescent="0.25">
      <c r="N29" s="2"/>
      <c r="O29" s="2"/>
    </row>
    <row r="30" spans="3:52" x14ac:dyDescent="0.25">
      <c r="N30" s="2"/>
      <c r="O30" s="2"/>
    </row>
    <row r="31" spans="3:52" x14ac:dyDescent="0.25">
      <c r="N31" s="2"/>
      <c r="O31" s="2"/>
    </row>
    <row r="32" spans="3:5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C5:I6"/>
    <mergeCell ref="D7:O7"/>
    <mergeCell ref="AS17:AS19"/>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V40"/>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 min="4" max="4" width="14.453125" bestFit="1" customWidth="1"/>
    <col min="5" max="48" width="14" bestFit="1"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571</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367</v>
      </c>
      <c r="AC8" s="39" t="s">
        <v>368</v>
      </c>
      <c r="AD8" s="39" t="s">
        <v>369</v>
      </c>
      <c r="AE8" s="39" t="s">
        <v>370</v>
      </c>
      <c r="AF8" s="39" t="s">
        <v>371</v>
      </c>
      <c r="AG8" s="39" t="s">
        <v>372</v>
      </c>
      <c r="AH8" s="39" t="s">
        <v>373</v>
      </c>
      <c r="AI8" s="39" t="s">
        <v>374</v>
      </c>
      <c r="AJ8" s="39" t="s">
        <v>480</v>
      </c>
      <c r="AK8" s="39" t="s">
        <v>481</v>
      </c>
      <c r="AL8" s="39" t="s">
        <v>482</v>
      </c>
      <c r="AM8" s="39" t="s">
        <v>483</v>
      </c>
      <c r="AN8" s="39" t="s">
        <v>504</v>
      </c>
      <c r="AO8" s="39" t="s">
        <v>505</v>
      </c>
      <c r="AP8" s="39" t="s">
        <v>506</v>
      </c>
      <c r="AQ8" s="39" t="s">
        <v>507</v>
      </c>
      <c r="AR8" s="39" t="s">
        <v>508</v>
      </c>
      <c r="AS8" s="39" t="s">
        <v>509</v>
      </c>
      <c r="AT8" s="39" t="s">
        <v>510</v>
      </c>
      <c r="AU8" s="39" t="s">
        <v>515</v>
      </c>
      <c r="AV8" s="39" t="s">
        <v>524</v>
      </c>
    </row>
    <row r="9" spans="3:48" s="2" customFormat="1" ht="18" customHeight="1" x14ac:dyDescent="0.25">
      <c r="C9" s="138" t="s">
        <v>262</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58">
        <v>6175.1469999999999</v>
      </c>
      <c r="AF9" s="358">
        <v>6288</v>
      </c>
      <c r="AG9" s="358">
        <v>5895.4669999999996</v>
      </c>
      <c r="AH9" s="358">
        <v>5257.9319999999998</v>
      </c>
      <c r="AI9" s="358">
        <v>4498.88</v>
      </c>
      <c r="AJ9" s="358">
        <v>5276.9859999999999</v>
      </c>
      <c r="AK9" s="358">
        <v>5093.2629999999999</v>
      </c>
      <c r="AL9" s="358">
        <v>5112.8999999999996</v>
      </c>
      <c r="AM9" s="358">
        <v>5141.3370000000004</v>
      </c>
      <c r="AN9" s="358">
        <v>4999.2219999999998</v>
      </c>
      <c r="AO9" s="358">
        <v>4945.16</v>
      </c>
      <c r="AP9" s="358">
        <v>4636.9409999999998</v>
      </c>
      <c r="AQ9" s="358">
        <v>4415.7860000000001</v>
      </c>
      <c r="AR9" s="358">
        <v>4319.6490000000003</v>
      </c>
      <c r="AS9" s="358">
        <v>4303.2610000000004</v>
      </c>
      <c r="AT9" s="358">
        <v>4259.348</v>
      </c>
      <c r="AU9" s="358">
        <v>4279.5879999999997</v>
      </c>
      <c r="AV9" s="358">
        <v>4160.5330000000004</v>
      </c>
    </row>
    <row r="10" spans="3:48" s="2" customFormat="1" ht="18" customHeight="1" x14ac:dyDescent="0.25">
      <c r="C10" s="77" t="s">
        <v>261</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59">
        <v>9752.1693437800004</v>
      </c>
      <c r="AF10" s="359">
        <v>9095</v>
      </c>
      <c r="AG10" s="359">
        <v>9154.0139240499993</v>
      </c>
      <c r="AH10" s="359">
        <v>8902.8626271199992</v>
      </c>
      <c r="AI10" s="359">
        <v>8740.5634534000001</v>
      </c>
      <c r="AJ10" s="359">
        <v>8189.0873019199998</v>
      </c>
      <c r="AK10" s="359">
        <v>8345.2491204800008</v>
      </c>
      <c r="AL10" s="359">
        <v>8501.4604933699993</v>
      </c>
      <c r="AM10" s="359">
        <v>8561.5816083699992</v>
      </c>
      <c r="AN10" s="359">
        <v>8360.1268871499997</v>
      </c>
      <c r="AO10" s="359">
        <v>8242.2733150200002</v>
      </c>
      <c r="AP10" s="359">
        <v>8416</v>
      </c>
      <c r="AQ10" s="359">
        <v>8410</v>
      </c>
      <c r="AR10" s="359">
        <v>8567.3369035600008</v>
      </c>
      <c r="AS10" s="359">
        <v>8758.8667383899992</v>
      </c>
      <c r="AT10" s="359">
        <v>9340.9068200000002</v>
      </c>
      <c r="AU10" s="359">
        <v>10065.9493</v>
      </c>
      <c r="AV10" s="359">
        <v>10406.849</v>
      </c>
    </row>
    <row r="11" spans="3:48" s="2" customFormat="1" ht="18" customHeight="1" x14ac:dyDescent="0.25">
      <c r="C11" s="77" t="s">
        <v>264</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59">
        <v>9043.3193920550002</v>
      </c>
      <c r="AF11" s="359">
        <v>8842</v>
      </c>
      <c r="AG11" s="359">
        <v>8806.2992531500004</v>
      </c>
      <c r="AH11" s="359">
        <v>8546.5683641399992</v>
      </c>
      <c r="AI11" s="359">
        <v>8342.0074646400008</v>
      </c>
      <c r="AJ11" s="359">
        <v>7863.0738465900004</v>
      </c>
      <c r="AK11" s="359">
        <v>7872.0457738900004</v>
      </c>
      <c r="AL11" s="359">
        <v>8173.6989999999996</v>
      </c>
      <c r="AM11" s="359">
        <v>8261.1317124699999</v>
      </c>
      <c r="AN11" s="359">
        <v>8035.8502994199998</v>
      </c>
      <c r="AO11" s="359">
        <v>7934.23683136</v>
      </c>
      <c r="AP11" s="359">
        <v>7983.4829896199999</v>
      </c>
      <c r="AQ11" s="359">
        <v>7872.8861185799997</v>
      </c>
      <c r="AR11" s="359">
        <v>8119.7037388999997</v>
      </c>
      <c r="AS11" s="359">
        <v>8330.4341367899997</v>
      </c>
      <c r="AT11" s="359">
        <v>8881.8056526300006</v>
      </c>
      <c r="AU11" s="359">
        <v>9608.3516268599997</v>
      </c>
      <c r="AV11" s="359">
        <v>9945.6876936400004</v>
      </c>
    </row>
    <row r="12" spans="3:48" s="2" customFormat="1" ht="18" customHeight="1" x14ac:dyDescent="0.25">
      <c r="C12" s="77" t="s">
        <v>260</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59">
        <v>2014</v>
      </c>
      <c r="AF12" s="359">
        <v>1309</v>
      </c>
      <c r="AG12" s="359">
        <v>1659</v>
      </c>
      <c r="AH12" s="359">
        <v>865</v>
      </c>
      <c r="AI12" s="359">
        <v>694</v>
      </c>
      <c r="AJ12" s="359">
        <v>1252</v>
      </c>
      <c r="AK12" s="359">
        <v>366</v>
      </c>
      <c r="AL12" s="359">
        <v>1368</v>
      </c>
      <c r="AM12" s="359">
        <v>990</v>
      </c>
      <c r="AN12" s="359">
        <v>1485</v>
      </c>
      <c r="AO12" s="359">
        <v>1334</v>
      </c>
      <c r="AP12" s="359">
        <v>687</v>
      </c>
      <c r="AQ12" s="359">
        <v>1678</v>
      </c>
      <c r="AR12" s="359">
        <v>1270</v>
      </c>
      <c r="AS12" s="359">
        <v>1840</v>
      </c>
      <c r="AT12" s="359">
        <v>1960</v>
      </c>
      <c r="AU12" s="359">
        <v>1713</v>
      </c>
      <c r="AV12" s="359">
        <v>251588</v>
      </c>
    </row>
    <row r="13" spans="3:48" s="2" customFormat="1" ht="18" customHeight="1" x14ac:dyDescent="0.25">
      <c r="C13" s="77" t="s">
        <v>263</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59">
        <v>11012.085220000001</v>
      </c>
      <c r="AF13" s="359">
        <v>7572</v>
      </c>
      <c r="AG13" s="359">
        <v>12669</v>
      </c>
      <c r="AH13" s="359">
        <v>5603.4008100000001</v>
      </c>
      <c r="AI13" s="359">
        <v>7060.6346599999997</v>
      </c>
      <c r="AJ13" s="359">
        <v>4247.8737700000001</v>
      </c>
      <c r="AK13" s="359">
        <v>4610.5622000000003</v>
      </c>
      <c r="AL13" s="359">
        <v>6669.6876000000002</v>
      </c>
      <c r="AM13" s="359">
        <v>7619.3777499999997</v>
      </c>
      <c r="AN13" s="359">
        <v>6104.0761700000003</v>
      </c>
      <c r="AO13" s="359">
        <v>5302.8365999999996</v>
      </c>
      <c r="AP13" s="359">
        <v>2211.4038999999998</v>
      </c>
      <c r="AQ13" s="359">
        <v>11380.812830000001</v>
      </c>
      <c r="AR13" s="359">
        <v>3719.33016</v>
      </c>
      <c r="AS13" s="359">
        <v>5848.7321099999999</v>
      </c>
      <c r="AT13" s="359">
        <v>4203.1624099999999</v>
      </c>
      <c r="AU13" s="359">
        <v>5569.8692499999997</v>
      </c>
      <c r="AV13" s="359">
        <v>6302.0946599999997</v>
      </c>
    </row>
    <row r="14" spans="3:48" s="2" customFormat="1" ht="18" customHeight="1" x14ac:dyDescent="0.25">
      <c r="C14" s="77" t="s">
        <v>221</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252">
        <v>0.20131687983006305</v>
      </c>
    </row>
    <row r="15" spans="3:48" s="2" customFormat="1" ht="18" customHeight="1" x14ac:dyDescent="0.25">
      <c r="C15" s="77" t="s">
        <v>222</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252">
        <v>0.2624823516189666</v>
      </c>
    </row>
    <row r="16" spans="3:48" s="2" customFormat="1" ht="18" customHeight="1" x14ac:dyDescent="0.25">
      <c r="C16" s="77" t="s">
        <v>223</v>
      </c>
      <c r="D16" s="186" t="s">
        <v>488</v>
      </c>
      <c r="E16" s="186" t="s">
        <v>488</v>
      </c>
      <c r="F16" s="186" t="s">
        <v>486</v>
      </c>
      <c r="G16" s="186" t="s">
        <v>493</v>
      </c>
      <c r="H16" s="186" t="s">
        <v>493</v>
      </c>
      <c r="I16" s="186" t="s">
        <v>493</v>
      </c>
      <c r="J16" s="186" t="s">
        <v>488</v>
      </c>
      <c r="K16" s="186" t="s">
        <v>488</v>
      </c>
      <c r="L16" s="186" t="s">
        <v>488</v>
      </c>
      <c r="M16" s="186" t="s">
        <v>488</v>
      </c>
      <c r="N16" s="186" t="s">
        <v>486</v>
      </c>
      <c r="O16" s="186" t="s">
        <v>488</v>
      </c>
      <c r="P16" s="186" t="s">
        <v>486</v>
      </c>
      <c r="Q16" s="186" t="s">
        <v>488</v>
      </c>
      <c r="R16" s="186" t="s">
        <v>486</v>
      </c>
      <c r="S16" s="186" t="s">
        <v>488</v>
      </c>
      <c r="T16" s="186" t="s">
        <v>486</v>
      </c>
      <c r="U16" s="186" t="s">
        <v>488</v>
      </c>
      <c r="V16" s="186" t="s">
        <v>486</v>
      </c>
      <c r="W16" s="186" t="s">
        <v>486</v>
      </c>
      <c r="X16" s="186" t="s">
        <v>486</v>
      </c>
      <c r="Y16" s="186" t="s">
        <v>486</v>
      </c>
      <c r="Z16" s="186" t="s">
        <v>486</v>
      </c>
      <c r="AA16" s="186" t="s">
        <v>488</v>
      </c>
      <c r="AB16" s="186" t="s">
        <v>486</v>
      </c>
      <c r="AC16" s="186" t="s">
        <v>486</v>
      </c>
      <c r="AD16" s="186" t="s">
        <v>486</v>
      </c>
      <c r="AE16" s="359" t="s">
        <v>486</v>
      </c>
      <c r="AF16" s="359" t="s">
        <v>486</v>
      </c>
      <c r="AG16" s="359" t="s">
        <v>486</v>
      </c>
      <c r="AH16" s="359" t="s">
        <v>486</v>
      </c>
      <c r="AI16" s="359" t="s">
        <v>486</v>
      </c>
      <c r="AJ16" s="359" t="s">
        <v>486</v>
      </c>
      <c r="AK16" s="359" t="s">
        <v>486</v>
      </c>
      <c r="AL16" s="359" t="s">
        <v>488</v>
      </c>
      <c r="AM16" s="359" t="s">
        <v>488</v>
      </c>
      <c r="AN16" s="359" t="s">
        <v>486</v>
      </c>
      <c r="AO16" s="359" t="s">
        <v>486</v>
      </c>
      <c r="AP16" s="359" t="s">
        <v>486</v>
      </c>
      <c r="AQ16" s="359" t="s">
        <v>486</v>
      </c>
      <c r="AR16" s="359" t="s">
        <v>486</v>
      </c>
      <c r="AS16" s="359" t="s">
        <v>486</v>
      </c>
      <c r="AT16" s="359" t="s">
        <v>486</v>
      </c>
      <c r="AU16" s="359" t="s">
        <v>488</v>
      </c>
      <c r="AV16" s="359" t="s">
        <v>486</v>
      </c>
    </row>
    <row r="17" spans="3:48" s="2" customFormat="1" ht="18" customHeight="1" x14ac:dyDescent="0.25">
      <c r="C17" s="184" t="s">
        <v>224</v>
      </c>
      <c r="D17" s="185" t="s">
        <v>488</v>
      </c>
      <c r="E17" s="185" t="s">
        <v>488</v>
      </c>
      <c r="F17" s="185" t="s">
        <v>488</v>
      </c>
      <c r="G17" s="185" t="s">
        <v>493</v>
      </c>
      <c r="H17" s="185" t="s">
        <v>493</v>
      </c>
      <c r="I17" s="185" t="s">
        <v>493</v>
      </c>
      <c r="J17" s="185" t="s">
        <v>488</v>
      </c>
      <c r="K17" s="185" t="s">
        <v>488</v>
      </c>
      <c r="L17" s="185" t="s">
        <v>488</v>
      </c>
      <c r="M17" s="185" t="s">
        <v>488</v>
      </c>
      <c r="N17" s="185" t="s">
        <v>488</v>
      </c>
      <c r="O17" s="185" t="s">
        <v>488</v>
      </c>
      <c r="P17" s="185" t="s">
        <v>488</v>
      </c>
      <c r="Q17" s="185" t="s">
        <v>488</v>
      </c>
      <c r="R17" s="185" t="s">
        <v>488</v>
      </c>
      <c r="S17" s="185" t="s">
        <v>488</v>
      </c>
      <c r="T17" s="185" t="s">
        <v>488</v>
      </c>
      <c r="U17" s="185" t="s">
        <v>488</v>
      </c>
      <c r="V17" s="185" t="s">
        <v>488</v>
      </c>
      <c r="W17" s="185" t="s">
        <v>488</v>
      </c>
      <c r="X17" s="185" t="s">
        <v>488</v>
      </c>
      <c r="Y17" s="185" t="s">
        <v>488</v>
      </c>
      <c r="Z17" s="185" t="s">
        <v>488</v>
      </c>
      <c r="AA17" s="185" t="s">
        <v>488</v>
      </c>
      <c r="AB17" s="185" t="s">
        <v>488</v>
      </c>
      <c r="AC17" s="185" t="s">
        <v>488</v>
      </c>
      <c r="AD17" s="185" t="s">
        <v>488</v>
      </c>
      <c r="AE17" s="360" t="s">
        <v>488</v>
      </c>
      <c r="AF17" s="360" t="s">
        <v>488</v>
      </c>
      <c r="AG17" s="360" t="s">
        <v>488</v>
      </c>
      <c r="AH17" s="360" t="s">
        <v>486</v>
      </c>
      <c r="AI17" s="360" t="s">
        <v>486</v>
      </c>
      <c r="AJ17" s="360" t="s">
        <v>486</v>
      </c>
      <c r="AK17" s="360" t="s">
        <v>486</v>
      </c>
      <c r="AL17" s="360" t="s">
        <v>486</v>
      </c>
      <c r="AM17" s="360" t="s">
        <v>486</v>
      </c>
      <c r="AN17" s="360" t="s">
        <v>486</v>
      </c>
      <c r="AO17" s="360" t="s">
        <v>486</v>
      </c>
      <c r="AP17" s="360" t="s">
        <v>486</v>
      </c>
      <c r="AQ17" s="360" t="s">
        <v>486</v>
      </c>
      <c r="AR17" s="360" t="s">
        <v>486</v>
      </c>
      <c r="AS17" s="360" t="s">
        <v>486</v>
      </c>
      <c r="AT17" s="360" t="s">
        <v>486</v>
      </c>
      <c r="AU17" s="360" t="s">
        <v>488</v>
      </c>
      <c r="AV17" s="360" t="s">
        <v>488</v>
      </c>
    </row>
    <row r="18" spans="3:48" s="2" customFormat="1" ht="18" customHeight="1" x14ac:dyDescent="0.25">
      <c r="C18"/>
      <c r="D18"/>
      <c r="E18"/>
      <c r="F18"/>
      <c r="G18" s="481"/>
      <c r="H18" s="481"/>
      <c r="I18" s="481"/>
      <c r="J18" s="481"/>
      <c r="K18" s="481"/>
    </row>
    <row r="19" spans="3:48" x14ac:dyDescent="0.25">
      <c r="N19" s="2"/>
      <c r="O19" s="2"/>
    </row>
    <row r="20" spans="3:48" x14ac:dyDescent="0.25">
      <c r="N20" s="2"/>
      <c r="O20" s="2"/>
    </row>
    <row r="21" spans="3:48" x14ac:dyDescent="0.25">
      <c r="N21" s="2"/>
      <c r="O21" s="2"/>
    </row>
    <row r="22" spans="3:48" x14ac:dyDescent="0.25">
      <c r="N22" s="2"/>
      <c r="O22" s="2"/>
    </row>
    <row r="23" spans="3:48" x14ac:dyDescent="0.25">
      <c r="N23" s="2"/>
      <c r="O23" s="2"/>
    </row>
    <row r="24" spans="3:48" x14ac:dyDescent="0.25">
      <c r="N24" s="2"/>
      <c r="O24" s="2"/>
    </row>
    <row r="25" spans="3:48" x14ac:dyDescent="0.25">
      <c r="N25" s="2"/>
      <c r="O25" s="2"/>
    </row>
    <row r="26" spans="3:48" x14ac:dyDescent="0.25">
      <c r="N26" s="2"/>
      <c r="O26" s="2"/>
    </row>
    <row r="27" spans="3:48" x14ac:dyDescent="0.25">
      <c r="N27" s="2"/>
      <c r="O27" s="2"/>
    </row>
    <row r="28" spans="3:48" x14ac:dyDescent="0.25">
      <c r="N28" s="2"/>
      <c r="O28" s="2"/>
    </row>
    <row r="29" spans="3:48" x14ac:dyDescent="0.25">
      <c r="N29" s="2"/>
      <c r="O29" s="2"/>
    </row>
    <row r="30" spans="3:48" x14ac:dyDescent="0.25">
      <c r="N30" s="2"/>
      <c r="O30" s="2"/>
    </row>
    <row r="31" spans="3:48" x14ac:dyDescent="0.25">
      <c r="N31" s="2"/>
      <c r="O31" s="2"/>
    </row>
    <row r="32" spans="3:4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V32"/>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570</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c r="AF7" s="192"/>
    </row>
    <row r="8" spans="3:48"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10195599.881459998</v>
      </c>
      <c r="AT9" s="215">
        <v>10807856.934760001</v>
      </c>
      <c r="AU9" s="215">
        <v>11491306.59083</v>
      </c>
      <c r="AV9" s="215">
        <v>11880911.494749999</v>
      </c>
    </row>
    <row r="10" spans="3:48" s="2" customFormat="1" ht="18" customHeight="1" x14ac:dyDescent="0.25">
      <c r="C10" s="81"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row>
    <row r="11" spans="3:48"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row>
    <row r="12" spans="3:48" s="2" customFormat="1" ht="18" customHeight="1" x14ac:dyDescent="0.25">
      <c r="C12" s="81"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row>
    <row r="13" spans="3:48" s="2" customFormat="1" ht="18" customHeight="1" x14ac:dyDescent="0.25">
      <c r="C13" s="81"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row>
    <row r="14" spans="3:48"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row>
    <row r="15" spans="3:48"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17830.412</v>
      </c>
      <c r="AV15" s="191">
        <v>17151.645</v>
      </c>
    </row>
    <row r="16" spans="3:48"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row>
    <row r="17" spans="1:48"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row>
    <row r="18" spans="1:48"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c r="AT18" s="216">
        <v>10166899.476</v>
      </c>
      <c r="AU18" s="216">
        <v>10841526.591000002</v>
      </c>
      <c r="AV18" s="216">
        <v>11198585.186999999</v>
      </c>
    </row>
    <row r="19" spans="1:48" s="2" customFormat="1" ht="18" customHeight="1" x14ac:dyDescent="0.25">
      <c r="C19" s="81"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row>
    <row r="20" spans="1:48" s="2" customFormat="1" ht="18" customHeight="1" x14ac:dyDescent="0.25">
      <c r="C20" s="81" t="s">
        <v>522</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row>
    <row r="21" spans="1:48" s="2" customFormat="1" ht="18" customHeight="1" x14ac:dyDescent="0.25">
      <c r="C21" s="81"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row>
    <row r="22" spans="1:48"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row>
    <row r="23" spans="1:48"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1142749.4140000001</v>
      </c>
      <c r="AV23" s="191">
        <v>1172796.2120000001</v>
      </c>
    </row>
    <row r="24" spans="1:48"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520996.47769000009</v>
      </c>
      <c r="AS24" s="217">
        <v>575506.77645999752</v>
      </c>
      <c r="AT24" s="217">
        <v>640957.45876000077</v>
      </c>
      <c r="AU24" s="217">
        <v>649779.99982999824</v>
      </c>
      <c r="AV24" s="217">
        <v>682326.30774999969</v>
      </c>
    </row>
    <row r="25" spans="1:48" s="2" customFormat="1" ht="18" customHeight="1" x14ac:dyDescent="0.25">
      <c r="H25" s="46"/>
      <c r="K25"/>
      <c r="L25"/>
      <c r="AF25" s="192"/>
    </row>
    <row r="26" spans="1:48"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48" x14ac:dyDescent="0.25">
      <c r="B27" s="15"/>
      <c r="C27" s="210"/>
      <c r="D27" s="15"/>
      <c r="N27" s="2"/>
      <c r="O27" s="2"/>
    </row>
    <row r="28" spans="1:48" x14ac:dyDescent="0.25">
      <c r="B28" s="15"/>
      <c r="C28" s="210"/>
      <c r="D28" s="15"/>
      <c r="N28" s="2"/>
      <c r="O28" s="2"/>
    </row>
    <row r="29" spans="1:48" x14ac:dyDescent="0.25">
      <c r="N29" s="2"/>
      <c r="O29" s="2"/>
    </row>
    <row r="30" spans="1:48" x14ac:dyDescent="0.25">
      <c r="N30" s="2"/>
      <c r="O30" s="2"/>
    </row>
    <row r="31" spans="1:48" x14ac:dyDescent="0.25">
      <c r="N31" s="2"/>
      <c r="O31" s="2"/>
    </row>
    <row r="32" spans="1:48"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V36"/>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T7" sqref="AT7"/>
    </sheetView>
  </sheetViews>
  <sheetFormatPr defaultColWidth="12.81640625" defaultRowHeight="12.5" x14ac:dyDescent="0.25"/>
  <cols>
    <col min="1" max="2" width="1.81640625" customWidth="1"/>
    <col min="3" max="3" width="50.81640625" customWidth="1"/>
    <col min="4" max="4" width="14" bestFit="1"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568</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row>
    <row r="10" spans="3:48"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row>
    <row r="11" spans="3:48"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row>
    <row r="12" spans="3:48"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row>
    <row r="13" spans="3:48" s="2" customFormat="1" ht="18" customHeight="1" x14ac:dyDescent="0.25">
      <c r="C13" s="35" t="s">
        <v>276</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row>
    <row r="14" spans="3:48" s="192" customFormat="1" ht="18" customHeight="1" x14ac:dyDescent="0.25">
      <c r="C14" s="316" t="s">
        <v>388</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37.580119999999994</v>
      </c>
    </row>
    <row r="15" spans="3:48"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988928.1240699999</v>
      </c>
    </row>
    <row r="16" spans="3:48"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row>
    <row r="17" spans="3:48"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row>
    <row r="18" spans="3:48"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row>
    <row r="19" spans="3:48"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1072264.9415899999</v>
      </c>
    </row>
    <row r="20" spans="3:48"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-364553.51890999998</v>
      </c>
    </row>
    <row r="21" spans="3:48" s="2" customFormat="1" ht="18" customHeight="1" x14ac:dyDescent="0.25">
      <c r="C21" s="37" t="s">
        <v>257</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row>
    <row r="22" spans="3:48" s="38" customFormat="1" ht="18" customHeight="1" x14ac:dyDescent="0.25">
      <c r="C22" s="35" t="s">
        <v>569</v>
      </c>
      <c r="D22" s="438"/>
      <c r="E22" s="438"/>
      <c r="F22" s="438"/>
      <c r="G22" s="438"/>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38"/>
    </row>
    <row r="23" spans="3:48" s="2" customFormat="1" ht="18" customHeight="1" x14ac:dyDescent="0.25">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c r="AB23" s="376"/>
      <c r="AC23" s="376"/>
      <c r="AD23" s="376"/>
      <c r="AE23" s="376"/>
      <c r="AF23" s="376"/>
      <c r="AG23" s="376"/>
      <c r="AH23" s="376"/>
      <c r="AI23" s="376"/>
      <c r="AJ23" s="376"/>
      <c r="AK23" s="376"/>
      <c r="AL23" s="376"/>
      <c r="AM23" s="376"/>
      <c r="AN23" s="376"/>
    </row>
    <row r="24" spans="3:48" s="2" customFormat="1" ht="18" customHeight="1" x14ac:dyDescent="0.25">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row>
    <row r="25" spans="3:48" x14ac:dyDescent="0.25">
      <c r="D25" s="15"/>
      <c r="E25" s="15"/>
      <c r="N25" s="31"/>
      <c r="O25" s="31"/>
    </row>
    <row r="26" spans="3:48" x14ac:dyDescent="0.25">
      <c r="D26" s="15"/>
      <c r="E26" s="15"/>
      <c r="N26" s="31"/>
      <c r="O26" s="31"/>
    </row>
    <row r="27" spans="3:48" x14ac:dyDescent="0.25">
      <c r="D27" s="15"/>
      <c r="E27" s="15"/>
      <c r="N27" s="31"/>
      <c r="O27" s="31"/>
    </row>
    <row r="28" spans="3:48" x14ac:dyDescent="0.25">
      <c r="D28" s="15"/>
      <c r="E28" s="15"/>
      <c r="N28" s="31"/>
      <c r="O28" s="31"/>
    </row>
    <row r="29" spans="3:48" x14ac:dyDescent="0.25">
      <c r="D29" s="15"/>
      <c r="E29" s="15"/>
      <c r="N29" s="31"/>
      <c r="O29" s="31"/>
    </row>
    <row r="30" spans="3:48" x14ac:dyDescent="0.25">
      <c r="D30" s="15"/>
      <c r="E30" s="15"/>
      <c r="N30" s="31"/>
      <c r="O30" s="31"/>
    </row>
    <row r="31" spans="3:48" x14ac:dyDescent="0.25">
      <c r="D31" s="15"/>
      <c r="E31" s="15"/>
      <c r="N31" s="31"/>
      <c r="O31" s="31"/>
    </row>
    <row r="32" spans="3:48"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X39"/>
  <sheetViews>
    <sheetView showGridLines="0" workbookViewId="0">
      <pane xSplit="3" ySplit="8" topLeftCell="AQ9" activePane="bottomRight" state="frozen"/>
      <selection activeCell="C17" sqref="C17"/>
      <selection pane="topRight" activeCell="C17" sqref="C17"/>
      <selection pane="bottomLeft" activeCell="C17" sqref="C17"/>
      <selection pane="bottomRight" activeCell="AS5" sqref="AS5"/>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50" s="219" customFormat="1" ht="86.15" customHeight="1" x14ac:dyDescent="0.25">
      <c r="C1" s="221" t="s">
        <v>235</v>
      </c>
    </row>
    <row r="2" spans="3:50" s="222" customFormat="1" ht="10" customHeight="1" x14ac:dyDescent="0.25"/>
    <row r="3" spans="3:50" s="192" customFormat="1" ht="10" customHeight="1" x14ac:dyDescent="0.25"/>
    <row r="4" spans="3:50" s="192" customFormat="1" ht="10" customHeight="1" x14ac:dyDescent="0.25"/>
    <row r="5" spans="3:50" s="192" customFormat="1" ht="10" customHeight="1" x14ac:dyDescent="0.25">
      <c r="C5" s="474" t="s">
        <v>567</v>
      </c>
      <c r="D5" s="474"/>
      <c r="E5" s="474"/>
      <c r="F5" s="474"/>
      <c r="G5" s="474"/>
      <c r="H5" s="474"/>
      <c r="I5" s="474"/>
      <c r="AS5" s="192">
        <f>1761*4</f>
        <v>7044</v>
      </c>
    </row>
    <row r="6" spans="3:50" s="192" customFormat="1" ht="10" customHeight="1" x14ac:dyDescent="0.25">
      <c r="C6" s="474"/>
      <c r="D6" s="474"/>
      <c r="E6" s="474"/>
      <c r="F6" s="474"/>
      <c r="G6" s="474"/>
      <c r="H6" s="474"/>
      <c r="I6" s="474"/>
    </row>
    <row r="7" spans="3:50" s="2" customFormat="1" ht="18" customHeight="1" x14ac:dyDescent="0.25">
      <c r="C7" s="3"/>
      <c r="D7" s="475" t="s">
        <v>19</v>
      </c>
      <c r="E7" s="475"/>
      <c r="F7" s="475"/>
      <c r="G7" s="475"/>
      <c r="H7" s="475"/>
      <c r="I7" s="475"/>
      <c r="J7" s="475"/>
      <c r="K7" s="475"/>
      <c r="L7" s="475"/>
      <c r="M7" s="475"/>
      <c r="N7" s="475"/>
      <c r="O7" s="475"/>
      <c r="P7" s="475"/>
      <c r="Q7" s="475"/>
      <c r="R7" s="475"/>
      <c r="S7" s="475"/>
    </row>
    <row r="8" spans="3:50"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50" s="2" customFormat="1" ht="18" customHeight="1" x14ac:dyDescent="0.25">
      <c r="C9" s="34" t="s">
        <v>49</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101">
        <f>AU9-25000</f>
        <v>1257882.9456900002</v>
      </c>
      <c r="AX9" s="2">
        <f>AV9/AW9-1</f>
        <v>-4.0310927335282076E-2</v>
      </c>
    </row>
    <row r="10" spans="3:50" s="2" customFormat="1" ht="18" customHeight="1" x14ac:dyDescent="0.25">
      <c r="C10" s="35" t="s">
        <v>23</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c r="AT10" s="232">
        <v>-57470.985900000014</v>
      </c>
      <c r="AU10" s="232">
        <v>-65837.099059999979</v>
      </c>
      <c r="AV10" s="232">
        <v>-58529.358530000005</v>
      </c>
      <c r="AW10" s="101">
        <f>AU9-108000</f>
        <v>1174882.9456900002</v>
      </c>
      <c r="AX10" s="2">
        <f>AV9/AU9-1</f>
        <v>-5.9012732435445581E-2</v>
      </c>
    </row>
    <row r="11" spans="3:50" s="2" customFormat="1" ht="18" customHeight="1" x14ac:dyDescent="0.25">
      <c r="C11" s="35" t="s">
        <v>180</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c r="AT11" s="232">
        <v>-12928.116239999999</v>
      </c>
      <c r="AU11" s="232">
        <v>-14684.63668</v>
      </c>
      <c r="AV11" s="232">
        <v>-13669.228130000001</v>
      </c>
      <c r="AW11" s="101">
        <f>AV9+108000</f>
        <v>1315176.51767</v>
      </c>
    </row>
    <row r="12" spans="3:50" s="2" customFormat="1" ht="18" customHeight="1" x14ac:dyDescent="0.25">
      <c r="C12" s="35" t="s">
        <v>85</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-87557.850279999999</v>
      </c>
      <c r="AR12" s="232">
        <v>-415.19650000000013</v>
      </c>
      <c r="AS12" s="232">
        <v>-70.593580000000102</v>
      </c>
      <c r="AT12" s="232">
        <v>-3803.7764799999995</v>
      </c>
      <c r="AU12" s="232">
        <v>-14290.075279999999</v>
      </c>
      <c r="AV12" s="232">
        <v>-1810.4612099999999</v>
      </c>
    </row>
    <row r="13" spans="3:50" s="2" customFormat="1" ht="18" customHeight="1" x14ac:dyDescent="0.25">
      <c r="C13" s="35" t="s">
        <v>276</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c r="AT13" s="232">
        <v>-152101.70641000001</v>
      </c>
      <c r="AU13" s="232">
        <v>-144784.83050999997</v>
      </c>
      <c r="AV13" s="232">
        <v>-144276.92585</v>
      </c>
    </row>
    <row r="14" spans="3:50" s="192" customFormat="1" ht="18" customHeight="1" x14ac:dyDescent="0.25">
      <c r="C14" s="316" t="s">
        <v>388</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c r="AT14" s="232">
        <v>-615.03633000000013</v>
      </c>
      <c r="AU14" s="232">
        <v>145.84281999999996</v>
      </c>
      <c r="AV14" s="232">
        <v>37.580119999999994</v>
      </c>
    </row>
    <row r="15" spans="3:50" s="2" customFormat="1" ht="18" customHeight="1" x14ac:dyDescent="0.25">
      <c r="C15" s="36" t="s">
        <v>35</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row>
    <row r="16" spans="3:50" s="2" customFormat="1" ht="18" customHeight="1" x14ac:dyDescent="0.25">
      <c r="C16" s="36" t="s">
        <v>31</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row>
    <row r="17" spans="3:48" s="2" customFormat="1" ht="18" customHeight="1" x14ac:dyDescent="0.25">
      <c r="C17" s="72"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c r="AT17" s="232">
        <v>111067.41375000001</v>
      </c>
      <c r="AU17" s="232">
        <v>116051.87151000003</v>
      </c>
      <c r="AV17" s="232">
        <v>115425.27071</v>
      </c>
    </row>
    <row r="18" spans="3:48" s="2" customFormat="1" ht="18" customHeight="1" x14ac:dyDescent="0.25">
      <c r="C18" s="72"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c r="AT18" s="232">
        <v>-52.170230000000444</v>
      </c>
      <c r="AU18" s="232">
        <v>-52.953729999996725</v>
      </c>
      <c r="AV18" s="232">
        <v>-32088.45319</v>
      </c>
    </row>
    <row r="19" spans="3:48" s="2" customFormat="1" ht="18" customHeight="1" x14ac:dyDescent="0.25">
      <c r="C19" s="36" t="s">
        <v>225</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row>
    <row r="20" spans="3:48" s="2" customFormat="1" ht="18" customHeight="1" x14ac:dyDescent="0.25">
      <c r="C20" s="35" t="s">
        <v>24</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c r="AT20" s="232">
        <v>-385480.99604</v>
      </c>
      <c r="AU20" s="232">
        <v>-387671.78603000002</v>
      </c>
      <c r="AV20" s="232">
        <v>-364553.51890999998</v>
      </c>
    </row>
    <row r="21" spans="3:48" s="2" customFormat="1" ht="18" customHeight="1" x14ac:dyDescent="0.25">
      <c r="C21" s="37" t="s">
        <v>256</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row>
    <row r="22" spans="3:48" s="2" customFormat="1" ht="18" customHeight="1" x14ac:dyDescent="0.25">
      <c r="C22" s="36" t="s">
        <v>37</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row>
    <row r="23" spans="3:48" s="2" customFormat="1" ht="18" customHeight="1" x14ac:dyDescent="0.25">
      <c r="C23" s="72" t="s">
        <v>226</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row>
    <row r="24" spans="3:48" s="2" customFormat="1" ht="18" customHeight="1" x14ac:dyDescent="0.25">
      <c r="C24" s="72" t="s">
        <v>227</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row>
    <row r="25" spans="3:48" s="2" customFormat="1" ht="18" customHeight="1" x14ac:dyDescent="0.25">
      <c r="C25" s="72" t="s">
        <v>265</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row>
    <row r="26" spans="3:48" s="2" customFormat="1" ht="18" customHeight="1" x14ac:dyDescent="0.25">
      <c r="C26" s="72" t="s">
        <v>40</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row>
    <row r="27" spans="3:48" s="2" customFormat="1" ht="18" customHeight="1" x14ac:dyDescent="0.25">
      <c r="C27" s="90" t="s">
        <v>228</v>
      </c>
      <c r="D27" s="272">
        <v>0</v>
      </c>
      <c r="E27" s="272">
        <v>0</v>
      </c>
      <c r="F27" s="272">
        <v>0</v>
      </c>
      <c r="G27" s="272">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row>
    <row r="28" spans="3:48" s="2" customFormat="1" ht="18" customHeight="1" x14ac:dyDescent="0.25">
      <c r="C28" s="90" t="s">
        <v>229</v>
      </c>
      <c r="D28" s="272">
        <v>0</v>
      </c>
      <c r="E28" s="272">
        <v>0</v>
      </c>
      <c r="F28" s="272">
        <v>0</v>
      </c>
      <c r="G28" s="272">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row>
    <row r="29" spans="3:48" s="2" customFormat="1" ht="18" customHeight="1" x14ac:dyDescent="0.25">
      <c r="C29" s="90" t="s">
        <v>230</v>
      </c>
      <c r="D29" s="272">
        <v>0</v>
      </c>
      <c r="E29" s="272">
        <v>0</v>
      </c>
      <c r="F29" s="272">
        <v>0</v>
      </c>
      <c r="G29" s="272">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row>
    <row r="30" spans="3:48" s="2" customFormat="1" ht="18" customHeight="1" x14ac:dyDescent="0.25">
      <c r="C30" s="90" t="s">
        <v>364</v>
      </c>
      <c r="D30" s="272">
        <v>0</v>
      </c>
      <c r="E30" s="272">
        <v>0</v>
      </c>
      <c r="F30" s="272">
        <v>0</v>
      </c>
      <c r="G30" s="272">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row>
    <row r="31" spans="3:48" s="2" customFormat="1" ht="18" customHeight="1" x14ac:dyDescent="0.25">
      <c r="C31" s="90" t="s">
        <v>496</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row>
    <row r="32" spans="3:48" s="2" customFormat="1" ht="18" customHeight="1" x14ac:dyDescent="0.25">
      <c r="C32" s="90" t="s">
        <v>497</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row>
    <row r="33" spans="3:48" s="2" customFormat="1" ht="18" customHeight="1" x14ac:dyDescent="0.25">
      <c r="C33" s="37" t="s">
        <v>254</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row>
    <row r="34" spans="3:48" s="2" customFormat="1" ht="18" customHeight="1" x14ac:dyDescent="0.25">
      <c r="C34" s="168"/>
      <c r="D34" s="192"/>
      <c r="E34" s="192"/>
      <c r="F34" s="192"/>
      <c r="L34"/>
      <c r="M34"/>
    </row>
    <row r="35" spans="3:48"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8"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48"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48" s="2" customFormat="1" x14ac:dyDescent="0.25"/>
    <row r="39" spans="3:48"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R25"/>
  <sheetViews>
    <sheetView showGridLines="0" zoomScale="115" zoomScaleNormal="115" workbookViewId="0">
      <pane xSplit="3" ySplit="8" topLeftCell="AN9" activePane="bottomRight" state="frozen"/>
      <selection activeCell="C17" sqref="C17"/>
      <selection pane="topRight" activeCell="C17" sqref="C17"/>
      <selection pane="bottomLeft" activeCell="C17" sqref="C17"/>
      <selection pane="bottomRight" activeCell="AQ14" sqref="AQ14"/>
    </sheetView>
  </sheetViews>
  <sheetFormatPr defaultColWidth="12.81640625" defaultRowHeight="12.5" x14ac:dyDescent="0.25"/>
  <cols>
    <col min="1" max="2" width="1.81640625" customWidth="1"/>
    <col min="3" max="3" width="50.81640625" customWidth="1"/>
    <col min="4" max="4" width="14" bestFit="1" customWidth="1"/>
  </cols>
  <sheetData>
    <row r="1" spans="3:44" s="219" customFormat="1" ht="86.15" customHeight="1" x14ac:dyDescent="0.25">
      <c r="C1" s="221" t="s">
        <v>235</v>
      </c>
    </row>
    <row r="2" spans="3:44" s="223" customFormat="1" ht="10" customHeight="1" x14ac:dyDescent="0.25"/>
    <row r="3" spans="3:44" s="218" customFormat="1" ht="10" customHeight="1" x14ac:dyDescent="0.25"/>
    <row r="4" spans="3:44" s="218" customFormat="1" ht="10" customHeight="1" x14ac:dyDescent="0.25"/>
    <row r="5" spans="3:44" s="218" customFormat="1" ht="10" customHeight="1" x14ac:dyDescent="0.25">
      <c r="C5" s="474" t="s">
        <v>566</v>
      </c>
      <c r="D5" s="474"/>
      <c r="E5" s="474"/>
      <c r="F5" s="474"/>
      <c r="G5" s="474"/>
      <c r="H5" s="474"/>
      <c r="I5" s="474"/>
    </row>
    <row r="6" spans="3:44" s="218" customFormat="1" ht="10" customHeight="1" x14ac:dyDescent="0.25">
      <c r="C6" s="474"/>
      <c r="D6" s="474"/>
      <c r="E6" s="474"/>
      <c r="F6" s="474"/>
      <c r="G6" s="474"/>
      <c r="H6" s="474"/>
      <c r="I6" s="474"/>
    </row>
    <row r="7" spans="3:44" s="2" customFormat="1" ht="18" customHeight="1" x14ac:dyDescent="0.25">
      <c r="C7" s="3"/>
      <c r="D7" s="475" t="s">
        <v>19</v>
      </c>
      <c r="E7" s="475"/>
      <c r="F7" s="475"/>
      <c r="G7" s="475"/>
      <c r="H7" s="475"/>
      <c r="I7" s="475"/>
      <c r="J7" s="475"/>
      <c r="K7" s="475"/>
      <c r="L7" s="475"/>
      <c r="M7" s="475"/>
      <c r="N7" s="475"/>
      <c r="O7" s="475"/>
    </row>
    <row r="8" spans="3:44"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367</v>
      </c>
      <c r="Y8" s="9" t="s">
        <v>368</v>
      </c>
      <c r="Z8" s="9" t="s">
        <v>369</v>
      </c>
      <c r="AA8" s="9" t="s">
        <v>370</v>
      </c>
      <c r="AB8" s="9" t="s">
        <v>371</v>
      </c>
      <c r="AC8" s="9" t="s">
        <v>372</v>
      </c>
      <c r="AD8" s="9" t="s">
        <v>373</v>
      </c>
      <c r="AE8" s="9" t="s">
        <v>374</v>
      </c>
      <c r="AF8" s="9" t="s">
        <v>480</v>
      </c>
      <c r="AG8" s="9" t="s">
        <v>481</v>
      </c>
      <c r="AH8" s="9" t="s">
        <v>482</v>
      </c>
      <c r="AI8" s="9" t="s">
        <v>483</v>
      </c>
      <c r="AJ8" s="9" t="s">
        <v>504</v>
      </c>
      <c r="AK8" s="9" t="s">
        <v>505</v>
      </c>
      <c r="AL8" s="9" t="s">
        <v>506</v>
      </c>
      <c r="AM8" s="9" t="s">
        <v>507</v>
      </c>
      <c r="AN8" s="9" t="s">
        <v>508</v>
      </c>
      <c r="AO8" s="9" t="s">
        <v>509</v>
      </c>
      <c r="AP8" s="9" t="s">
        <v>510</v>
      </c>
      <c r="AQ8" s="9" t="s">
        <v>515</v>
      </c>
      <c r="AR8" s="9" t="s">
        <v>524</v>
      </c>
    </row>
    <row r="9" spans="3:44" s="2" customFormat="1" ht="18" customHeight="1" x14ac:dyDescent="0.25">
      <c r="C9" s="34" t="s">
        <v>197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row>
    <row r="10" spans="3:44" s="2" customFormat="1" ht="18" customHeight="1" x14ac:dyDescent="0.25">
      <c r="C10" s="77" t="s">
        <v>168</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row>
    <row r="11" spans="3:44" s="2" customFormat="1" ht="18" customHeight="1" x14ac:dyDescent="0.25">
      <c r="C11" s="77" t="s">
        <v>29</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row>
    <row r="12" spans="3:44" s="2" customFormat="1" ht="18" customHeight="1" x14ac:dyDescent="0.25">
      <c r="C12" s="77" t="s">
        <v>169</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row>
    <row r="13" spans="3:44" s="2" customFormat="1" ht="18" customHeight="1" x14ac:dyDescent="0.25">
      <c r="C13" s="77" t="s">
        <v>165</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row>
    <row r="14" spans="3:44" ht="18" customHeight="1" x14ac:dyDescent="0.25">
      <c r="C14" s="78" t="s">
        <v>170</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58.625347024308468</v>
      </c>
    </row>
    <row r="15" spans="3:44" ht="18" customHeight="1" x14ac:dyDescent="0.25">
      <c r="C15" s="79"/>
    </row>
    <row r="16" spans="3:44"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V42"/>
  <sheetViews>
    <sheetView showGridLines="0" zoomScaleNormal="100" workbookViewId="0">
      <pane xSplit="3" ySplit="8" topLeftCell="AR9" activePane="bottomRight" state="frozen"/>
      <selection activeCell="C17" sqref="C17"/>
      <selection pane="topRight" activeCell="C17" sqref="C17"/>
      <selection pane="bottomLeft" activeCell="C17" sqref="C17"/>
      <selection pane="bottomRight" activeCell="AV8" sqref="AV8"/>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3" customFormat="1" ht="10" customHeight="1" x14ac:dyDescent="0.25"/>
    <row r="3" spans="3:48" s="218" customFormat="1" ht="10" customHeight="1" x14ac:dyDescent="0.25"/>
    <row r="4" spans="3:48" s="218" customFormat="1" ht="10" customHeight="1" x14ac:dyDescent="0.25"/>
    <row r="5" spans="3:48" s="218" customFormat="1" ht="10" customHeight="1" x14ac:dyDescent="0.25">
      <c r="C5" s="474" t="s">
        <v>565</v>
      </c>
      <c r="D5" s="474"/>
      <c r="E5" s="474"/>
      <c r="F5" s="474"/>
      <c r="G5" s="474"/>
      <c r="H5" s="474"/>
      <c r="I5" s="474"/>
    </row>
    <row r="6" spans="3:48" s="218" customFormat="1" ht="10" customHeight="1" x14ac:dyDescent="0.25">
      <c r="C6" s="474"/>
      <c r="D6" s="474"/>
      <c r="E6" s="474"/>
      <c r="F6" s="474"/>
      <c r="G6" s="474"/>
      <c r="H6" s="474"/>
      <c r="I6" s="474"/>
    </row>
    <row r="7" spans="3:48" s="2" customFormat="1" ht="18" customHeight="1" x14ac:dyDescent="0.25">
      <c r="C7" s="3"/>
      <c r="D7" s="475" t="s">
        <v>19</v>
      </c>
      <c r="E7" s="475"/>
      <c r="F7" s="475"/>
      <c r="G7" s="475"/>
      <c r="H7" s="475"/>
      <c r="I7" s="475"/>
      <c r="J7" s="475"/>
      <c r="K7" s="475"/>
      <c r="L7" s="475"/>
      <c r="M7" s="475"/>
      <c r="N7" s="475"/>
      <c r="O7" s="475"/>
      <c r="P7" s="475"/>
      <c r="Q7" s="475"/>
      <c r="R7" s="475"/>
      <c r="S7" s="475"/>
    </row>
    <row r="8" spans="3:48"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367</v>
      </c>
      <c r="AC8" s="9" t="s">
        <v>368</v>
      </c>
      <c r="AD8" s="9" t="s">
        <v>369</v>
      </c>
      <c r="AE8" s="9" t="s">
        <v>370</v>
      </c>
      <c r="AF8" s="9" t="s">
        <v>371</v>
      </c>
      <c r="AG8" s="9" t="s">
        <v>372</v>
      </c>
      <c r="AH8" s="9" t="s">
        <v>373</v>
      </c>
      <c r="AI8" s="9" t="s">
        <v>374</v>
      </c>
      <c r="AJ8" s="9" t="s">
        <v>480</v>
      </c>
      <c r="AK8" s="9" t="s">
        <v>481</v>
      </c>
      <c r="AL8" s="9" t="s">
        <v>482</v>
      </c>
      <c r="AM8" s="9" t="s">
        <v>483</v>
      </c>
      <c r="AN8" s="9" t="s">
        <v>504</v>
      </c>
      <c r="AO8" s="9" t="s">
        <v>505</v>
      </c>
      <c r="AP8" s="9" t="s">
        <v>506</v>
      </c>
      <c r="AQ8" s="9" t="s">
        <v>507</v>
      </c>
      <c r="AR8" s="9" t="s">
        <v>508</v>
      </c>
      <c r="AS8" s="9" t="s">
        <v>509</v>
      </c>
      <c r="AT8" s="9" t="s">
        <v>510</v>
      </c>
      <c r="AU8" s="9" t="s">
        <v>515</v>
      </c>
      <c r="AV8" s="9" t="s">
        <v>524</v>
      </c>
    </row>
    <row r="9" spans="3:48" s="2" customFormat="1" ht="18" customHeight="1" x14ac:dyDescent="0.25">
      <c r="C9" s="167" t="s">
        <v>447</v>
      </c>
      <c r="D9" s="235">
        <v>147814.01988001799</v>
      </c>
      <c r="E9" s="235">
        <v>158211.23338291101</v>
      </c>
      <c r="F9" s="235">
        <v>169370.040126142</v>
      </c>
      <c r="G9" s="235">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c r="AT9" s="235">
        <v>919176.59049000021</v>
      </c>
      <c r="AU9" s="235">
        <v>992067.79648999998</v>
      </c>
      <c r="AV9" s="235">
        <v>907150.72708999994</v>
      </c>
    </row>
    <row r="10" spans="3:48" s="2" customFormat="1" ht="18" customHeight="1" x14ac:dyDescent="0.25">
      <c r="C10" s="44" t="s">
        <v>453</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c r="AT10" s="232">
        <v>37336.530169999991</v>
      </c>
      <c r="AU10" s="232">
        <v>40700.501700000001</v>
      </c>
      <c r="AV10" s="232">
        <v>40142.227299999999</v>
      </c>
    </row>
    <row r="11" spans="3:48" s="2" customFormat="1" ht="18" customHeight="1" x14ac:dyDescent="0.25">
      <c r="C11" s="44" t="s">
        <v>57</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143195.00095000007</v>
      </c>
      <c r="AR11" s="232">
        <v>139823.79906000002</v>
      </c>
      <c r="AS11" s="232">
        <v>127695.87985</v>
      </c>
      <c r="AT11" s="232">
        <v>169211.80334000001</v>
      </c>
      <c r="AU11" s="232">
        <v>109087.38015999997</v>
      </c>
      <c r="AV11" s="232">
        <v>152915.27367</v>
      </c>
    </row>
    <row r="12" spans="3:48" s="2" customFormat="1" ht="18" customHeight="1" x14ac:dyDescent="0.25">
      <c r="C12" s="44" t="s">
        <v>58</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c r="AT12" s="232">
        <v>122817.26167999998</v>
      </c>
      <c r="AU12" s="232">
        <v>137903.95203000004</v>
      </c>
      <c r="AV12" s="232">
        <v>103162.70466</v>
      </c>
    </row>
    <row r="13" spans="3:48" s="2" customFormat="1" ht="18" customHeight="1" x14ac:dyDescent="0.25">
      <c r="C13" s="44" t="s">
        <v>445</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c r="AT13" s="232">
        <v>1250.3034</v>
      </c>
      <c r="AU13" s="232">
        <v>1296.67985</v>
      </c>
      <c r="AV13" s="232">
        <v>1225.20418</v>
      </c>
    </row>
    <row r="14" spans="3:48" s="2" customFormat="1" ht="18" customHeight="1" x14ac:dyDescent="0.25">
      <c r="C14" s="44" t="s">
        <v>59</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c r="AT14" s="232">
        <v>2197.6488999999997</v>
      </c>
      <c r="AU14" s="232">
        <v>1826.6354600000002</v>
      </c>
      <c r="AV14" s="232">
        <v>2580.3807700000002</v>
      </c>
    </row>
    <row r="15" spans="3:48" s="2" customFormat="1" ht="18" customHeight="1" x14ac:dyDescent="0.25">
      <c r="C15" s="165" t="s">
        <v>60</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1053998.6459499998</v>
      </c>
      <c r="AR15" s="234">
        <v>1015203.2065599998</v>
      </c>
      <c r="AS15" s="234">
        <v>1063357.8446499996</v>
      </c>
      <c r="AT15" s="234">
        <v>1251990.1379800003</v>
      </c>
      <c r="AU15" s="234">
        <v>1282882.94569</v>
      </c>
      <c r="AV15" s="234">
        <v>1207176.5176699997</v>
      </c>
    </row>
    <row r="16" spans="3:48"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s="2" customFormat="1" ht="18" customHeight="1" x14ac:dyDescent="0.25"/>
    <row r="20" spans="4:40" ht="18" customHeight="1" x14ac:dyDescent="0.25">
      <c r="N20" s="2"/>
      <c r="O20" s="2"/>
    </row>
    <row r="21" spans="4:40" ht="18" customHeight="1" x14ac:dyDescent="0.25">
      <c r="N21" s="2"/>
      <c r="O21" s="2"/>
    </row>
    <row r="22" spans="4:40" ht="18" customHeight="1" x14ac:dyDescent="0.25">
      <c r="N22" s="2"/>
      <c r="O22" s="2"/>
    </row>
    <row r="23" spans="4:40" ht="18" customHeight="1"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R41"/>
  <sheetViews>
    <sheetView showGridLines="0" zoomScaleNormal="100" workbookViewId="0">
      <pane xSplit="3" ySplit="8" topLeftCell="AN9" activePane="bottomRight" state="frozen"/>
      <selection activeCell="C17" sqref="C17"/>
      <selection pane="topRight" activeCell="C17" sqref="C17"/>
      <selection pane="bottomLeft" activeCell="C17" sqref="C17"/>
      <selection pane="bottomRight" activeCell="AR8" sqref="AR8"/>
    </sheetView>
  </sheetViews>
  <sheetFormatPr defaultColWidth="12.81640625" defaultRowHeight="12.5" x14ac:dyDescent="0.25"/>
  <cols>
    <col min="1" max="2" width="1.81640625" customWidth="1"/>
    <col min="3" max="3" width="50.81640625" customWidth="1"/>
    <col min="28" max="28" width="12.81640625" customWidth="1"/>
  </cols>
  <sheetData>
    <row r="1" spans="2:44" s="219" customFormat="1" ht="86.15" customHeight="1" x14ac:dyDescent="0.25">
      <c r="C1" s="221" t="s">
        <v>235</v>
      </c>
    </row>
    <row r="2" spans="2:44" s="223" customFormat="1" ht="10" customHeight="1" x14ac:dyDescent="0.25"/>
    <row r="3" spans="2:44" s="218" customFormat="1" ht="10" customHeight="1" x14ac:dyDescent="0.25"/>
    <row r="4" spans="2:44" s="218" customFormat="1" ht="10" customHeight="1" x14ac:dyDescent="0.25"/>
    <row r="5" spans="2:44" s="218" customFormat="1" ht="10" customHeight="1" x14ac:dyDescent="0.25">
      <c r="C5" s="474" t="s">
        <v>564</v>
      </c>
      <c r="D5" s="474"/>
      <c r="E5" s="474"/>
      <c r="F5" s="474"/>
      <c r="G5" s="474"/>
      <c r="H5" s="474"/>
      <c r="I5" s="474"/>
    </row>
    <row r="6" spans="2:44" s="218" customFormat="1" ht="10" customHeight="1" x14ac:dyDescent="0.25">
      <c r="C6" s="474"/>
      <c r="D6" s="474"/>
      <c r="E6" s="474"/>
      <c r="F6" s="474"/>
      <c r="G6" s="474"/>
      <c r="H6" s="474"/>
      <c r="I6" s="474"/>
    </row>
    <row r="7" spans="2:44" s="2" customFormat="1" ht="18" customHeight="1" x14ac:dyDescent="0.25">
      <c r="C7" s="3"/>
      <c r="D7" s="475" t="s">
        <v>17</v>
      </c>
      <c r="E7" s="475"/>
      <c r="F7" s="475"/>
      <c r="G7" s="475"/>
      <c r="H7" s="475"/>
      <c r="I7" s="475"/>
      <c r="J7" s="475"/>
      <c r="K7" s="475"/>
      <c r="L7" s="475"/>
      <c r="M7" s="475"/>
      <c r="N7" s="475"/>
      <c r="O7" s="475"/>
    </row>
    <row r="8" spans="2:44" s="2" customFormat="1" ht="18" customHeight="1" x14ac:dyDescent="0.25">
      <c r="C8" s="8" t="s">
        <v>18</v>
      </c>
      <c r="D8" s="9" t="s">
        <v>532</v>
      </c>
      <c r="E8" s="9" t="s">
        <v>533</v>
      </c>
      <c r="F8" s="9" t="s">
        <v>534</v>
      </c>
      <c r="G8" s="9" t="s">
        <v>535</v>
      </c>
      <c r="H8" s="9" t="s">
        <v>536</v>
      </c>
      <c r="I8" s="9" t="s">
        <v>537</v>
      </c>
      <c r="J8" s="9" t="s">
        <v>538</v>
      </c>
      <c r="K8" s="9" t="s">
        <v>539</v>
      </c>
      <c r="L8" s="9" t="s">
        <v>540</v>
      </c>
      <c r="M8" s="9" t="s">
        <v>541</v>
      </c>
      <c r="N8" s="9" t="s">
        <v>542</v>
      </c>
      <c r="O8" s="9" t="s">
        <v>543</v>
      </c>
      <c r="P8" s="9" t="s">
        <v>544</v>
      </c>
      <c r="Q8" s="9" t="s">
        <v>545</v>
      </c>
      <c r="R8" s="9" t="s">
        <v>546</v>
      </c>
      <c r="S8" s="9" t="s">
        <v>547</v>
      </c>
      <c r="T8" s="9" t="s">
        <v>548</v>
      </c>
      <c r="U8" s="9" t="s">
        <v>549</v>
      </c>
      <c r="V8" s="9" t="s">
        <v>550</v>
      </c>
      <c r="W8" s="9" t="s">
        <v>551</v>
      </c>
      <c r="X8" s="9" t="s">
        <v>552</v>
      </c>
      <c r="Y8" s="9" t="s">
        <v>553</v>
      </c>
      <c r="Z8" s="9" t="s">
        <v>554</v>
      </c>
      <c r="AA8" s="9" t="s">
        <v>555</v>
      </c>
      <c r="AB8" s="9" t="s">
        <v>517</v>
      </c>
      <c r="AC8" s="9" t="s">
        <v>518</v>
      </c>
      <c r="AD8" s="9" t="s">
        <v>519</v>
      </c>
      <c r="AE8" s="9" t="s">
        <v>520</v>
      </c>
      <c r="AF8" s="9" t="s">
        <v>556</v>
      </c>
      <c r="AG8" s="9" t="s">
        <v>557</v>
      </c>
      <c r="AH8" s="9" t="s">
        <v>558</v>
      </c>
      <c r="AI8" s="9" t="s">
        <v>559</v>
      </c>
      <c r="AJ8" s="9" t="s">
        <v>560</v>
      </c>
      <c r="AK8" s="9" t="s">
        <v>561</v>
      </c>
      <c r="AL8" s="9" t="s">
        <v>562</v>
      </c>
      <c r="AM8" s="9" t="s">
        <v>563</v>
      </c>
      <c r="AN8" s="9" t="s">
        <v>511</v>
      </c>
      <c r="AO8" s="9" t="s">
        <v>512</v>
      </c>
      <c r="AP8" s="9" t="s">
        <v>513</v>
      </c>
      <c r="AQ8" s="9" t="s">
        <v>514</v>
      </c>
      <c r="AR8" s="9" t="s">
        <v>525</v>
      </c>
    </row>
    <row r="9" spans="2:44" s="2" customFormat="1" ht="18" customHeight="1" x14ac:dyDescent="0.25">
      <c r="C9" s="167" t="s">
        <v>67</v>
      </c>
      <c r="D9" s="298">
        <v>15.241853545464734</v>
      </c>
      <c r="E9" s="298">
        <v>12.103696636659189</v>
      </c>
      <c r="F9" s="298">
        <v>11.46734366813409</v>
      </c>
      <c r="G9" s="298">
        <v>9.944870234200657</v>
      </c>
      <c r="H9" s="298">
        <v>9.5659169254160741</v>
      </c>
      <c r="I9" s="298">
        <v>8.342408461151388</v>
      </c>
      <c r="J9" s="298">
        <v>8.6807722037953745</v>
      </c>
      <c r="K9" s="298">
        <v>7.6480919241723555</v>
      </c>
      <c r="L9" s="298">
        <v>7.8691493831245269</v>
      </c>
      <c r="M9" s="298">
        <v>7.3787769257610893</v>
      </c>
      <c r="N9" s="298">
        <v>7.6583217897684737</v>
      </c>
      <c r="O9" s="298">
        <v>7.249073980763149</v>
      </c>
      <c r="P9" s="298">
        <v>7.4839285542841623</v>
      </c>
      <c r="Q9" s="298">
        <v>7.3232785263302791</v>
      </c>
      <c r="R9" s="298">
        <v>7.3144800667373753</v>
      </c>
      <c r="S9" s="298">
        <v>7.1624475653124211</v>
      </c>
      <c r="T9" s="298">
        <v>7.7236273972314526</v>
      </c>
      <c r="U9" s="298">
        <v>7.9106266980174702</v>
      </c>
      <c r="V9" s="298">
        <v>8.0209973959586094</v>
      </c>
      <c r="W9" s="298">
        <v>7.4675256257612288</v>
      </c>
      <c r="X9" s="298">
        <v>7.5881549032416631</v>
      </c>
      <c r="Y9" s="298">
        <v>7.3360953934796758</v>
      </c>
      <c r="Z9" s="298">
        <v>7.0789252168829018</v>
      </c>
      <c r="AA9" s="298">
        <v>6.7716709940388808</v>
      </c>
      <c r="AB9" s="298">
        <v>6.8300538879061357</v>
      </c>
      <c r="AC9" s="439">
        <v>6.5188186154225223</v>
      </c>
      <c r="AD9" s="439">
        <v>6.2281076104704836</v>
      </c>
      <c r="AE9" s="439">
        <v>5.9149099344742551</v>
      </c>
      <c r="AF9" s="439">
        <v>5.6288574915605416</v>
      </c>
      <c r="AG9" s="439">
        <v>5.0642779037485823</v>
      </c>
      <c r="AH9" s="439">
        <v>4.5022413279739997</v>
      </c>
      <c r="AI9" s="439">
        <v>4.0985795403085437</v>
      </c>
      <c r="AJ9" s="439">
        <v>4.0006430664362016</v>
      </c>
      <c r="AK9" s="439">
        <v>3.7303199592274359</v>
      </c>
      <c r="AL9" s="439">
        <v>3.6143628313918299</v>
      </c>
      <c r="AM9" s="439">
        <v>3.5892608539575273</v>
      </c>
      <c r="AN9" s="439">
        <v>3.8779450683966696</v>
      </c>
      <c r="AO9" s="439">
        <v>3.8696800674687961</v>
      </c>
      <c r="AP9" s="439">
        <v>3.6392219428484371</v>
      </c>
      <c r="AQ9" s="439">
        <v>3.6155946799247163</v>
      </c>
      <c r="AR9" s="439">
        <v>3.7627654246619588</v>
      </c>
    </row>
    <row r="10" spans="2:44" s="2" customFormat="1" ht="18" customHeight="1" x14ac:dyDescent="0.25">
      <c r="C10" s="44" t="s">
        <v>183</v>
      </c>
      <c r="D10" s="299">
        <v>9.6046773588119585</v>
      </c>
      <c r="E10" s="299">
        <v>8.9341390522414876</v>
      </c>
      <c r="F10" s="299">
        <v>8.143721998877302</v>
      </c>
      <c r="G10" s="299">
        <v>6.8707888129886268</v>
      </c>
      <c r="H10" s="299">
        <v>7.1295223327055428</v>
      </c>
      <c r="I10" s="299">
        <v>6.8313128234674991</v>
      </c>
      <c r="J10" s="299">
        <v>7.3345774441507441</v>
      </c>
      <c r="K10" s="299">
        <v>5.8372724369830289</v>
      </c>
      <c r="L10" s="299">
        <v>5.4594234152603587</v>
      </c>
      <c r="M10" s="299">
        <v>5.1651128317985604</v>
      </c>
      <c r="N10" s="299">
        <v>5.3159775426874036</v>
      </c>
      <c r="O10" s="299">
        <v>4.9417854596883757</v>
      </c>
      <c r="P10" s="299">
        <v>4.8952510310092201</v>
      </c>
      <c r="Q10" s="299">
        <v>4.9722369802052997</v>
      </c>
      <c r="R10" s="299">
        <v>4.930689296991412</v>
      </c>
      <c r="S10" s="299">
        <v>5.0625479629589982</v>
      </c>
      <c r="T10" s="299">
        <v>5.3159619577083852</v>
      </c>
      <c r="U10" s="299">
        <v>5.3038825543499462</v>
      </c>
      <c r="V10" s="299">
        <v>5.2096105270492234</v>
      </c>
      <c r="W10" s="299">
        <v>5.2097893374697302</v>
      </c>
      <c r="X10" s="299">
        <v>5.2053284676828335</v>
      </c>
      <c r="Y10" s="299">
        <v>5.3123280748724833</v>
      </c>
      <c r="Z10" s="299">
        <v>5.457782010288752</v>
      </c>
      <c r="AA10" s="299">
        <v>6.072870478909147</v>
      </c>
      <c r="AB10" s="299">
        <v>6.0031973328192114</v>
      </c>
      <c r="AC10" s="440">
        <v>6.1695606574419415</v>
      </c>
      <c r="AD10" s="440">
        <v>6.2864630091466296</v>
      </c>
      <c r="AE10" s="439">
        <v>6.3665401891254403</v>
      </c>
      <c r="AF10" s="439">
        <v>6.0319975876469449</v>
      </c>
      <c r="AG10" s="439">
        <v>7.0826617343679912</v>
      </c>
      <c r="AH10" s="439">
        <v>7.9516486911967981</v>
      </c>
      <c r="AI10" s="439">
        <v>8.2793638871762258</v>
      </c>
      <c r="AJ10" s="439">
        <v>7.9595815161958559</v>
      </c>
      <c r="AK10" s="439">
        <v>8.5651891969434644</v>
      </c>
      <c r="AL10" s="439">
        <v>9.4462152683080287</v>
      </c>
      <c r="AM10" s="439">
        <v>10.124260956233075</v>
      </c>
      <c r="AN10" s="439">
        <v>9.8929505895407548</v>
      </c>
      <c r="AO10" s="439">
        <v>10.599048418243571</v>
      </c>
      <c r="AP10" s="439">
        <v>11.487105007661549</v>
      </c>
      <c r="AQ10" s="439">
        <v>12.056917387607989</v>
      </c>
      <c r="AR10" s="439">
        <v>10.234079413336884</v>
      </c>
    </row>
    <row r="11" spans="2:44" s="2" customFormat="1" ht="18" customHeight="1" x14ac:dyDescent="0.25">
      <c r="C11" s="44" t="s">
        <v>231</v>
      </c>
      <c r="D11" s="299">
        <v>68.963563018999523</v>
      </c>
      <c r="E11" s="299">
        <v>72.544103027105137</v>
      </c>
      <c r="F11" s="299">
        <v>73.713824009735049</v>
      </c>
      <c r="G11" s="299">
        <v>74.960131622428889</v>
      </c>
      <c r="H11" s="299">
        <v>76.36382933881994</v>
      </c>
      <c r="I11" s="299">
        <v>78.339898402373393</v>
      </c>
      <c r="J11" s="299">
        <v>78.042461519791246</v>
      </c>
      <c r="K11" s="299">
        <v>82.032231717496259</v>
      </c>
      <c r="L11" s="299">
        <v>82.921659735022217</v>
      </c>
      <c r="M11" s="299">
        <v>84.892206634568993</v>
      </c>
      <c r="N11" s="299">
        <v>82.7995097695769</v>
      </c>
      <c r="O11" s="299">
        <v>83.578332197253189</v>
      </c>
      <c r="P11" s="299">
        <v>83.346156693547954</v>
      </c>
      <c r="Q11" s="299">
        <v>83.258973877863113</v>
      </c>
      <c r="R11" s="299">
        <v>83.212919877940422</v>
      </c>
      <c r="S11" s="299">
        <v>83.424823633922557</v>
      </c>
      <c r="T11" s="299">
        <v>82.522653876241165</v>
      </c>
      <c r="U11" s="299">
        <v>82.48602514548341</v>
      </c>
      <c r="V11" s="299">
        <v>82.416375705324157</v>
      </c>
      <c r="W11" s="299">
        <v>83.148699304360392</v>
      </c>
      <c r="X11" s="299">
        <v>83.316604079218024</v>
      </c>
      <c r="Y11" s="299">
        <v>83.352850811213472</v>
      </c>
      <c r="Z11" s="299">
        <v>83.16622210253</v>
      </c>
      <c r="AA11" s="299">
        <v>83.271079444168748</v>
      </c>
      <c r="AB11" s="299">
        <v>83.904370764839371</v>
      </c>
      <c r="AC11" s="440">
        <v>83.980423450371191</v>
      </c>
      <c r="AD11" s="440">
        <v>83.8294632408209</v>
      </c>
      <c r="AE11" s="439">
        <v>84.159730414389813</v>
      </c>
      <c r="AF11" s="439">
        <v>85.27549566637434</v>
      </c>
      <c r="AG11" s="439">
        <v>85.100230390902681</v>
      </c>
      <c r="AH11" s="439">
        <v>84.535277470623086</v>
      </c>
      <c r="AI11" s="439">
        <v>84.592956024179458</v>
      </c>
      <c r="AJ11" s="439">
        <v>85.463892869887147</v>
      </c>
      <c r="AK11" s="439">
        <v>84.860960646158489</v>
      </c>
      <c r="AL11" s="439">
        <v>83.162005438669823</v>
      </c>
      <c r="AM11" s="439">
        <v>81.743614287087482</v>
      </c>
      <c r="AN11" s="439">
        <v>81.901135469234902</v>
      </c>
      <c r="AO11" s="439">
        <v>80.976258887908159</v>
      </c>
      <c r="AP11" s="439">
        <v>78.481948072353831</v>
      </c>
      <c r="AQ11" s="439">
        <v>78.721502892773273</v>
      </c>
      <c r="AR11" s="439">
        <v>80.932571111442726</v>
      </c>
    </row>
    <row r="12" spans="2:44" s="2" customFormat="1" ht="18" customHeight="1" x14ac:dyDescent="0.25">
      <c r="C12" s="44" t="s">
        <v>232</v>
      </c>
      <c r="D12" s="299">
        <v>4.6068257341548735</v>
      </c>
      <c r="E12" s="299">
        <v>4.5470423630753523</v>
      </c>
      <c r="F12" s="299">
        <v>4.3415961466117006</v>
      </c>
      <c r="G12" s="299">
        <v>5.7782910127507021</v>
      </c>
      <c r="H12" s="299">
        <v>4.6311096570595209</v>
      </c>
      <c r="I12" s="299">
        <v>3.3738082044973612</v>
      </c>
      <c r="J12" s="299">
        <v>3.3880878332977362</v>
      </c>
      <c r="K12" s="299">
        <v>3.0687108095377877</v>
      </c>
      <c r="L12" s="299">
        <v>2.9130082559731472</v>
      </c>
      <c r="M12" s="299">
        <v>2.1631378042886382</v>
      </c>
      <c r="N12" s="299">
        <v>2.0477232957494866</v>
      </c>
      <c r="O12" s="299">
        <v>2.0248825624429054</v>
      </c>
      <c r="P12" s="299">
        <v>2.1585960414053211</v>
      </c>
      <c r="Q12" s="299">
        <v>1.8159529421966376</v>
      </c>
      <c r="R12" s="299">
        <v>1.9710180878908328</v>
      </c>
      <c r="S12" s="299">
        <v>2.0752841518002363</v>
      </c>
      <c r="T12" s="299">
        <v>2.0189928454550738</v>
      </c>
      <c r="U12" s="299">
        <v>1.6631009506423533</v>
      </c>
      <c r="V12" s="299">
        <v>1.6820661169436522</v>
      </c>
      <c r="W12" s="299">
        <v>1.7316305361666933</v>
      </c>
      <c r="X12" s="299">
        <v>1.7389468894274049</v>
      </c>
      <c r="Y12" s="299">
        <v>1.6005800419420619</v>
      </c>
      <c r="Z12" s="299">
        <v>1.6195823969959804</v>
      </c>
      <c r="AA12" s="299">
        <v>1.6056767705495374</v>
      </c>
      <c r="AB12" s="299">
        <v>1.4738696206231523</v>
      </c>
      <c r="AC12" s="440">
        <v>1.2424281963168924</v>
      </c>
      <c r="AD12" s="440">
        <v>1.2315247674129786</v>
      </c>
      <c r="AE12" s="439">
        <v>1.3628366157129732</v>
      </c>
      <c r="AF12" s="439">
        <v>1.2723093300121697</v>
      </c>
      <c r="AG12" s="439">
        <v>0.48676938592608643</v>
      </c>
      <c r="AH12" s="439">
        <v>0.5057664119801315</v>
      </c>
      <c r="AI12" s="439">
        <v>0.59963078069865638</v>
      </c>
      <c r="AJ12" s="439">
        <v>0.53199331470304001</v>
      </c>
      <c r="AK12" s="439">
        <v>0.47779308643530316</v>
      </c>
      <c r="AL12" s="439">
        <v>0.56102115698529487</v>
      </c>
      <c r="AM12" s="439">
        <v>1.5289028593058227</v>
      </c>
      <c r="AN12" s="439">
        <v>1.4978356935860078</v>
      </c>
      <c r="AO12" s="439">
        <v>1.4090580996601141</v>
      </c>
      <c r="AP12" s="439">
        <v>1.4449430518046809</v>
      </c>
      <c r="AQ12" s="439">
        <v>1.4721494471072971</v>
      </c>
      <c r="AR12" s="439">
        <v>1.4894847561522568</v>
      </c>
    </row>
    <row r="13" spans="2:44" s="2" customFormat="1" ht="18" customHeight="1" x14ac:dyDescent="0.25">
      <c r="C13" s="44" t="s">
        <v>52</v>
      </c>
      <c r="D13" s="299">
        <v>1.5830803425689217</v>
      </c>
      <c r="E13" s="299">
        <v>1.8710189209188364</v>
      </c>
      <c r="F13" s="299">
        <v>2.3335141766418501</v>
      </c>
      <c r="G13" s="299">
        <v>2.4459183176311301</v>
      </c>
      <c r="H13" s="299">
        <v>2.309621745998923</v>
      </c>
      <c r="I13" s="299">
        <v>3.1125721085103772</v>
      </c>
      <c r="J13" s="299">
        <v>2.5541009989649122</v>
      </c>
      <c r="K13" s="299">
        <v>1.4136931118105687</v>
      </c>
      <c r="L13" s="299">
        <v>0.83675921061973257</v>
      </c>
      <c r="M13" s="299">
        <v>0.40076580358272351</v>
      </c>
      <c r="N13" s="299">
        <v>2.1784676022177418</v>
      </c>
      <c r="O13" s="299">
        <v>2.205925799852372</v>
      </c>
      <c r="P13" s="299">
        <v>2.1160676797533426</v>
      </c>
      <c r="Q13" s="299">
        <v>2.6295576734046704</v>
      </c>
      <c r="R13" s="299">
        <v>2.5708926704399606</v>
      </c>
      <c r="S13" s="299">
        <v>2.2748966860058015</v>
      </c>
      <c r="T13" s="299">
        <v>2.418763923363914</v>
      </c>
      <c r="U13" s="299">
        <v>2.6363646515068289</v>
      </c>
      <c r="V13" s="299">
        <v>2.6709502547243602</v>
      </c>
      <c r="W13" s="299">
        <v>2.4423551962419556</v>
      </c>
      <c r="X13" s="299">
        <v>2.1509656604300704</v>
      </c>
      <c r="Y13" s="299">
        <v>2.3981456784923041</v>
      </c>
      <c r="Z13" s="299">
        <v>2.6774882733023717</v>
      </c>
      <c r="AA13" s="299">
        <v>2.2787023123336922</v>
      </c>
      <c r="AB13" s="299">
        <v>1.7885083938121444</v>
      </c>
      <c r="AC13" s="440">
        <v>2.088769080447451</v>
      </c>
      <c r="AD13" s="440">
        <v>2.4244413721490177</v>
      </c>
      <c r="AE13" s="439">
        <v>2.1819682176382811</v>
      </c>
      <c r="AF13" s="439">
        <v>1.7826451340440086</v>
      </c>
      <c r="AG13" s="439">
        <v>2.2560249202627936</v>
      </c>
      <c r="AH13" s="439">
        <v>2.4959463813820544</v>
      </c>
      <c r="AI13" s="439">
        <v>2.4161229145334366</v>
      </c>
      <c r="AJ13" s="439">
        <v>2.0329709222972081</v>
      </c>
      <c r="AK13" s="439">
        <v>2.3558602825876052</v>
      </c>
      <c r="AL13" s="439">
        <v>3.2080375379527211</v>
      </c>
      <c r="AM13" s="439">
        <v>3.0041605617878195</v>
      </c>
      <c r="AN13" s="439">
        <v>2.822520113784992</v>
      </c>
      <c r="AO13" s="439">
        <v>3.1384146547306679</v>
      </c>
      <c r="AP13" s="439">
        <v>4.9402525317473929</v>
      </c>
      <c r="AQ13" s="439">
        <v>4.1271655185743912</v>
      </c>
      <c r="AR13" s="439">
        <v>3.5756725421954219</v>
      </c>
    </row>
    <row r="14" spans="2:44" s="2" customFormat="1" ht="18" customHeight="1" x14ac:dyDescent="0.25">
      <c r="C14" s="165" t="s">
        <v>60</v>
      </c>
      <c r="D14" s="441">
        <v>100</v>
      </c>
      <c r="E14" s="441">
        <v>100</v>
      </c>
      <c r="F14" s="441">
        <v>100</v>
      </c>
      <c r="G14" s="441">
        <v>100</v>
      </c>
      <c r="H14" s="441">
        <v>100</v>
      </c>
      <c r="I14" s="441">
        <v>100</v>
      </c>
      <c r="J14" s="441">
        <v>100</v>
      </c>
      <c r="K14" s="441">
        <v>100</v>
      </c>
      <c r="L14" s="441">
        <v>100</v>
      </c>
      <c r="M14" s="441">
        <v>100</v>
      </c>
      <c r="N14" s="441">
        <v>100</v>
      </c>
      <c r="O14" s="441">
        <v>100</v>
      </c>
      <c r="P14" s="441">
        <v>100</v>
      </c>
      <c r="Q14" s="441">
        <v>100</v>
      </c>
      <c r="R14" s="441">
        <v>100</v>
      </c>
      <c r="S14" s="441">
        <v>100</v>
      </c>
      <c r="T14" s="441">
        <v>100</v>
      </c>
      <c r="U14" s="441">
        <v>100</v>
      </c>
      <c r="V14" s="441">
        <v>100</v>
      </c>
      <c r="W14" s="441">
        <v>100</v>
      </c>
      <c r="X14" s="441">
        <v>100</v>
      </c>
      <c r="Y14" s="441">
        <v>100</v>
      </c>
      <c r="Z14" s="441">
        <v>100</v>
      </c>
      <c r="AA14" s="441">
        <v>100</v>
      </c>
      <c r="AB14" s="441">
        <v>100</v>
      </c>
      <c r="AC14" s="441">
        <v>100</v>
      </c>
      <c r="AD14" s="441">
        <v>100</v>
      </c>
      <c r="AE14" s="441">
        <v>100</v>
      </c>
      <c r="AF14" s="441">
        <v>100</v>
      </c>
      <c r="AG14" s="441">
        <v>100</v>
      </c>
      <c r="AH14" s="441">
        <v>100</v>
      </c>
      <c r="AI14" s="441">
        <v>100</v>
      </c>
      <c r="AJ14" s="441">
        <v>100</v>
      </c>
      <c r="AK14" s="441">
        <v>100</v>
      </c>
      <c r="AL14" s="441">
        <v>100</v>
      </c>
      <c r="AM14" s="441">
        <v>100</v>
      </c>
      <c r="AN14" s="441">
        <v>100</v>
      </c>
      <c r="AO14" s="441">
        <v>100</v>
      </c>
      <c r="AP14" s="441">
        <v>100</v>
      </c>
      <c r="AQ14" s="441">
        <v>100</v>
      </c>
      <c r="AR14" s="441">
        <v>100</v>
      </c>
    </row>
    <row r="15" spans="2:44" s="2" customFormat="1" ht="18" customHeight="1" x14ac:dyDescent="0.25">
      <c r="F15" s="85"/>
      <c r="G15"/>
      <c r="H15"/>
      <c r="I15"/>
    </row>
    <row r="16" spans="2:44" s="2" customFormat="1" ht="18" customHeight="1" x14ac:dyDescent="0.25">
      <c r="B16" s="377"/>
      <c r="C16" s="377"/>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row>
    <row r="17" spans="2:28" s="2" customFormat="1" ht="18" customHeight="1" x14ac:dyDescent="0.25">
      <c r="B17" s="377"/>
      <c r="C17" s="377"/>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row>
    <row r="18" spans="2:28" s="2" customFormat="1" ht="18" customHeight="1" x14ac:dyDescent="0.25">
      <c r="B18" s="377"/>
      <c r="C18" s="377"/>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c r="AB18" s="377"/>
    </row>
    <row r="19" spans="2:28" ht="18" customHeight="1" x14ac:dyDescent="0.25">
      <c r="N19" s="2"/>
      <c r="O19" s="2"/>
    </row>
    <row r="20" spans="2:28" ht="18" customHeight="1" x14ac:dyDescent="0.25">
      <c r="N20" s="2"/>
      <c r="O20" s="2"/>
    </row>
    <row r="21" spans="2:28" ht="18" customHeight="1" x14ac:dyDescent="0.25">
      <c r="N21" s="2"/>
      <c r="O21" s="2"/>
    </row>
    <row r="22" spans="2:28" ht="18" customHeight="1"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V38"/>
  <sheetViews>
    <sheetView showGridLines="0" zoomScaleNormal="100" workbookViewId="0">
      <pane xSplit="3" ySplit="8" topLeftCell="AR9" activePane="bottomRight" state="frozen"/>
      <selection activeCell="E15" sqref="E15"/>
      <selection pane="topRight" activeCell="E15" sqref="E15"/>
      <selection pane="bottomLeft" activeCell="E15" sqref="E15"/>
      <selection pane="bottomRight" activeCell="AR20" sqref="AR20"/>
    </sheetView>
  </sheetViews>
  <sheetFormatPr defaultColWidth="12.81640625" defaultRowHeight="12.5" x14ac:dyDescent="0.25"/>
  <cols>
    <col min="1" max="2" width="1.81640625" customWidth="1"/>
    <col min="3" max="3" width="50.81640625" customWidth="1"/>
  </cols>
  <sheetData>
    <row r="1" spans="3:48" s="219" customFormat="1" ht="86.15" customHeight="1" x14ac:dyDescent="0.25">
      <c r="C1" s="221" t="s">
        <v>235</v>
      </c>
    </row>
    <row r="2" spans="3:48" s="222" customFormat="1" ht="10" customHeight="1" x14ac:dyDescent="0.25"/>
    <row r="3" spans="3:48" s="192" customFormat="1" ht="10" customHeight="1" x14ac:dyDescent="0.25"/>
    <row r="4" spans="3:48" s="192" customFormat="1" ht="10" customHeight="1" x14ac:dyDescent="0.25"/>
    <row r="5" spans="3:48" s="192" customFormat="1" ht="10" customHeight="1" x14ac:dyDescent="0.25">
      <c r="C5" s="474" t="s">
        <v>527</v>
      </c>
      <c r="D5" s="474"/>
      <c r="E5" s="474"/>
      <c r="F5" s="474"/>
      <c r="G5" s="474"/>
      <c r="H5" s="474"/>
      <c r="I5" s="474"/>
    </row>
    <row r="6" spans="3:48" s="192" customFormat="1" ht="10" customHeight="1" x14ac:dyDescent="0.25">
      <c r="C6" s="474"/>
      <c r="D6" s="474"/>
      <c r="E6" s="474"/>
      <c r="F6" s="474"/>
      <c r="G6" s="474"/>
      <c r="H6" s="474"/>
      <c r="I6" s="474"/>
    </row>
    <row r="7" spans="3:48" s="2" customFormat="1" ht="18" customHeight="1" x14ac:dyDescent="0.25">
      <c r="C7" s="3"/>
      <c r="D7" s="475" t="s">
        <v>17</v>
      </c>
      <c r="E7" s="475"/>
      <c r="F7" s="475"/>
      <c r="G7" s="475"/>
      <c r="H7" s="475"/>
      <c r="I7" s="475"/>
      <c r="J7" s="475"/>
      <c r="K7" s="475"/>
      <c r="L7" s="475"/>
      <c r="M7" s="475"/>
      <c r="N7" s="475"/>
      <c r="O7" s="475"/>
      <c r="P7" s="475"/>
      <c r="Q7" s="475"/>
      <c r="R7" s="475"/>
      <c r="S7" s="475"/>
    </row>
    <row r="8" spans="3:48" s="2" customFormat="1" ht="18" customHeight="1" x14ac:dyDescent="0.25">
      <c r="C8" s="8" t="s">
        <v>18</v>
      </c>
      <c r="D8" s="9" t="s">
        <v>528</v>
      </c>
      <c r="E8" s="9" t="s">
        <v>529</v>
      </c>
      <c r="F8" s="9" t="s">
        <v>530</v>
      </c>
      <c r="G8" s="9" t="s">
        <v>531</v>
      </c>
      <c r="H8" s="9" t="s">
        <v>532</v>
      </c>
      <c r="I8" s="9" t="s">
        <v>533</v>
      </c>
      <c r="J8" s="9" t="s">
        <v>534</v>
      </c>
      <c r="K8" s="9" t="s">
        <v>535</v>
      </c>
      <c r="L8" s="9" t="s">
        <v>536</v>
      </c>
      <c r="M8" s="9" t="s">
        <v>537</v>
      </c>
      <c r="N8" s="9" t="s">
        <v>538</v>
      </c>
      <c r="O8" s="9" t="s">
        <v>539</v>
      </c>
      <c r="P8" s="9" t="s">
        <v>540</v>
      </c>
      <c r="Q8" s="9" t="s">
        <v>541</v>
      </c>
      <c r="R8" s="9" t="s">
        <v>542</v>
      </c>
      <c r="S8" s="9" t="s">
        <v>543</v>
      </c>
      <c r="T8" s="9" t="s">
        <v>544</v>
      </c>
      <c r="U8" s="9" t="s">
        <v>545</v>
      </c>
      <c r="V8" s="9" t="s">
        <v>546</v>
      </c>
      <c r="W8" s="9" t="s">
        <v>547</v>
      </c>
      <c r="X8" s="9" t="s">
        <v>548</v>
      </c>
      <c r="Y8" s="9" t="s">
        <v>549</v>
      </c>
      <c r="Z8" s="9" t="s">
        <v>550</v>
      </c>
      <c r="AA8" s="9" t="s">
        <v>551</v>
      </c>
      <c r="AB8" s="9" t="s">
        <v>552</v>
      </c>
      <c r="AC8" s="9" t="s">
        <v>553</v>
      </c>
      <c r="AD8" s="9" t="s">
        <v>554</v>
      </c>
      <c r="AE8" s="9" t="s">
        <v>555</v>
      </c>
      <c r="AF8" s="9" t="s">
        <v>517</v>
      </c>
      <c r="AG8" s="9" t="s">
        <v>518</v>
      </c>
      <c r="AH8" s="9" t="s">
        <v>519</v>
      </c>
      <c r="AI8" s="9" t="s">
        <v>520</v>
      </c>
      <c r="AJ8" s="9" t="s">
        <v>556</v>
      </c>
      <c r="AK8" s="9" t="s">
        <v>557</v>
      </c>
      <c r="AL8" s="9" t="s">
        <v>558</v>
      </c>
      <c r="AM8" s="9" t="s">
        <v>559</v>
      </c>
      <c r="AN8" s="9" t="s">
        <v>560</v>
      </c>
      <c r="AO8" s="9" t="s">
        <v>561</v>
      </c>
      <c r="AP8" s="9" t="s">
        <v>562</v>
      </c>
      <c r="AQ8" s="9" t="s">
        <v>563</v>
      </c>
      <c r="AR8" s="9" t="s">
        <v>511</v>
      </c>
      <c r="AS8" s="9" t="s">
        <v>512</v>
      </c>
      <c r="AT8" s="9" t="s">
        <v>513</v>
      </c>
      <c r="AU8" s="9" t="s">
        <v>514</v>
      </c>
      <c r="AV8" s="9" t="s">
        <v>525</v>
      </c>
    </row>
    <row r="9" spans="3:48" s="2" customFormat="1" ht="18" customHeight="1" x14ac:dyDescent="0.25">
      <c r="C9" s="17" t="s">
        <v>0</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4829661.0365699995</v>
      </c>
      <c r="AT9" s="215">
        <v>4971902</v>
      </c>
      <c r="AU9" s="215">
        <v>6057605.2681600004</v>
      </c>
      <c r="AV9" s="215">
        <v>4802736.13289</v>
      </c>
    </row>
    <row r="10" spans="3:48" s="2" customFormat="1" ht="18" customHeight="1" x14ac:dyDescent="0.25">
      <c r="C10" s="77" t="s">
        <v>1</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row>
    <row r="11" spans="3:48" s="2" customFormat="1" ht="18" customHeight="1" x14ac:dyDescent="0.25">
      <c r="C11" s="77" t="s">
        <v>21</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row>
    <row r="12" spans="3:48" s="2" customFormat="1" ht="18" customHeight="1" x14ac:dyDescent="0.25">
      <c r="C12" s="77" t="s">
        <v>394</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row>
    <row r="13" spans="3:48" s="2" customFormat="1" ht="18" customHeight="1" x14ac:dyDescent="0.25">
      <c r="C13" s="77" t="s">
        <v>5</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row>
    <row r="14" spans="3:48" s="2" customFormat="1" ht="18" customHeight="1" x14ac:dyDescent="0.25">
      <c r="C14" s="77" t="s">
        <v>124</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row>
    <row r="15" spans="3:48" s="2" customFormat="1" ht="18" customHeight="1" x14ac:dyDescent="0.25">
      <c r="C15" s="77" t="s">
        <v>9</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row>
    <row r="16" spans="3:48" s="2" customFormat="1" ht="18" customHeight="1" x14ac:dyDescent="0.25">
      <c r="C16" s="22" t="s">
        <v>10</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5052904.7324599996</v>
      </c>
      <c r="AR16" s="216">
        <v>3431733.9817599999</v>
      </c>
      <c r="AS16" s="216">
        <v>4823652.4161400003</v>
      </c>
      <c r="AT16" s="216">
        <v>4214596.6717100004</v>
      </c>
      <c r="AU16" s="216">
        <v>6051267.0362799997</v>
      </c>
      <c r="AV16" s="216">
        <v>4088634.1868700003</v>
      </c>
    </row>
    <row r="17" spans="1:48" s="2" customFormat="1" ht="18" customHeight="1" x14ac:dyDescent="0.25">
      <c r="C17" s="77" t="s">
        <v>22</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row>
    <row r="18" spans="1:48" s="2" customFormat="1" ht="18" customHeight="1" x14ac:dyDescent="0.25">
      <c r="C18" s="77" t="s">
        <v>14</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row>
    <row r="19" spans="1:48" s="2" customFormat="1" ht="18" customHeight="1" x14ac:dyDescent="0.25">
      <c r="C19" s="77" t="s">
        <v>11</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row>
    <row r="20" spans="1:48" s="2" customFormat="1" ht="18" customHeight="1" x14ac:dyDescent="0.25">
      <c r="C20" s="77" t="s">
        <v>125</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row>
    <row r="21" spans="1:48" s="2" customFormat="1" ht="18" customHeight="1" x14ac:dyDescent="0.25">
      <c r="C21" s="77" t="s">
        <v>15</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row>
    <row r="22" spans="1:48" s="2" customFormat="1" ht="18" customHeight="1" x14ac:dyDescent="0.25">
      <c r="C22" s="57" t="s">
        <v>16</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6009.1544900005683</v>
      </c>
      <c r="AR22" s="217">
        <v>555264.33194999991</v>
      </c>
      <c r="AS22" s="217">
        <v>6008.5132699999813</v>
      </c>
      <c r="AT22" s="217">
        <v>757305.33188000007</v>
      </c>
      <c r="AU22" s="217">
        <v>6338.2318800000003</v>
      </c>
      <c r="AV22" s="217">
        <v>714101.94602000003</v>
      </c>
    </row>
    <row r="23" spans="1:48" s="2" customFormat="1" ht="18" customHeight="1" x14ac:dyDescent="0.25">
      <c r="K23"/>
      <c r="L23"/>
      <c r="M23"/>
    </row>
    <row r="24" spans="1:48"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48" s="2" customFormat="1" ht="18" customHeight="1" x14ac:dyDescent="0.25"/>
    <row r="26" spans="1:48" s="2" customFormat="1" ht="18" customHeight="1" x14ac:dyDescent="0.25"/>
    <row r="27" spans="1:48" s="2" customFormat="1" ht="18" customHeight="1" x14ac:dyDescent="0.25"/>
    <row r="28" spans="1:48" s="2" customFormat="1" ht="18" customHeight="1" x14ac:dyDescent="0.25"/>
    <row r="29" spans="1:48" s="2" customFormat="1" ht="18" customHeight="1" x14ac:dyDescent="0.25"/>
    <row r="30" spans="1:48" s="2" customFormat="1" x14ac:dyDescent="0.25"/>
    <row r="31" spans="1:48" s="2" customFormat="1" x14ac:dyDescent="0.25"/>
    <row r="32" spans="1:48"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Felipe Monteiro Peres</cp:lastModifiedBy>
  <cp:lastPrinted>2018-12-03T18:24:06Z</cp:lastPrinted>
  <dcterms:created xsi:type="dcterms:W3CDTF">2004-11-26T12:34:01Z</dcterms:created>
  <dcterms:modified xsi:type="dcterms:W3CDTF">2023-05-15T17:59:41Z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2023-05-12T20:13:08Z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ed1b4642-4ec0-43ef-94a2-9c508cae84ea</vt:lpwstr>
  </property>
  <property fmtid="{D5CDD505-2E9C-101B-9397-08002B2CF9AE}" pid="10" name="MSIP_Label_40881dc9-f7f2-41de-a334-ceff3dc15b31_ContentBits">
    <vt:lpwstr>1</vt:lpwstr>
  </property>
</Properties>
</file>